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sgml_db\eseo\epsl\EPSL15522\"/>
    </mc:Choice>
  </mc:AlternateContent>
  <xr:revisionPtr revIDLastSave="0" documentId="13_ncr:1_{83168275-B7B2-4752-806D-3C1F729CE0DC}" xr6:coauthVersionLast="41" xr6:coauthVersionMax="41" xr10:uidLastSave="{00000000-0000-0000-0000-000000000000}"/>
  <bookViews>
    <workbookView xWindow="-48" yWindow="-48" windowWidth="30816" windowHeight="16992" xr2:uid="{F4F97EDD-E3FC-EE42-957D-30F037E67348}"/>
  </bookViews>
  <sheets>
    <sheet name="Table S1 - Atacama samp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00" i="1" l="1"/>
  <c r="C100" i="1"/>
  <c r="D99" i="1"/>
  <c r="C99" i="1"/>
  <c r="D98" i="1"/>
  <c r="C98" i="1"/>
  <c r="D97" i="1"/>
  <c r="C97" i="1"/>
  <c r="D96" i="1"/>
  <c r="C96" i="1"/>
  <c r="D95" i="1"/>
  <c r="C95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79" i="1"/>
  <c r="D78" i="1"/>
  <c r="D77" i="1"/>
  <c r="D76" i="1"/>
  <c r="D75" i="1"/>
</calcChain>
</file>

<file path=xl/sharedStrings.xml><?xml version="1.0" encoding="utf-8"?>
<sst xmlns="http://schemas.openxmlformats.org/spreadsheetml/2006/main" count="744" uniqueCount="321">
  <si>
    <t>Reference</t>
  </si>
  <si>
    <t>Sample name</t>
  </si>
  <si>
    <t>Latitude (°)</t>
  </si>
  <si>
    <t>Longitude (°)</t>
  </si>
  <si>
    <t>Elevation (m)</t>
  </si>
  <si>
    <t>Object</t>
  </si>
  <si>
    <t>Age of formation (Ma)</t>
  </si>
  <si>
    <t>Lithology</t>
  </si>
  <si>
    <r>
      <rPr>
        <b/>
        <vertAlign val="superscript"/>
        <sz val="12"/>
        <color theme="1"/>
        <rFont val="Arial"/>
        <family val="2"/>
      </rPr>
      <t>10</t>
    </r>
    <r>
      <rPr>
        <b/>
        <sz val="12"/>
        <color theme="1"/>
        <rFont val="Arial"/>
        <family val="2"/>
      </rPr>
      <t>Be (10</t>
    </r>
    <r>
      <rPr>
        <b/>
        <vertAlign val="superscript"/>
        <sz val="12"/>
        <color theme="1"/>
        <rFont val="Arial"/>
        <family val="2"/>
      </rPr>
      <t>6</t>
    </r>
    <r>
      <rPr>
        <b/>
        <sz val="12"/>
        <color theme="1"/>
        <rFont val="Arial"/>
        <family val="2"/>
      </rPr>
      <t xml:space="preserve"> at.g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>)</t>
    </r>
  </si>
  <si>
    <r>
      <rPr>
        <b/>
        <vertAlign val="superscript"/>
        <sz val="12"/>
        <color theme="1"/>
        <rFont val="Arial"/>
        <family val="2"/>
      </rPr>
      <t>26</t>
    </r>
    <r>
      <rPr>
        <b/>
        <sz val="12"/>
        <color theme="1"/>
        <rFont val="Arial"/>
        <family val="2"/>
      </rPr>
      <t>Al (10</t>
    </r>
    <r>
      <rPr>
        <b/>
        <vertAlign val="superscript"/>
        <sz val="12"/>
        <color theme="1"/>
        <rFont val="Arial"/>
        <family val="2"/>
      </rPr>
      <t>7</t>
    </r>
    <r>
      <rPr>
        <b/>
        <sz val="12"/>
        <color theme="1"/>
        <rFont val="Arial"/>
        <family val="2"/>
      </rPr>
      <t xml:space="preserve"> at.g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>)</t>
    </r>
  </si>
  <si>
    <r>
      <rPr>
        <b/>
        <vertAlign val="superscript"/>
        <sz val="12"/>
        <color theme="1"/>
        <rFont val="Arial"/>
        <family val="2"/>
      </rPr>
      <t>21</t>
    </r>
    <r>
      <rPr>
        <b/>
        <sz val="12"/>
        <color theme="1"/>
        <rFont val="Arial"/>
        <family val="2"/>
      </rPr>
      <t>Ne (10</t>
    </r>
    <r>
      <rPr>
        <b/>
        <vertAlign val="superscript"/>
        <sz val="12"/>
        <color theme="1"/>
        <rFont val="Arial"/>
        <family val="2"/>
      </rPr>
      <t>8</t>
    </r>
    <r>
      <rPr>
        <b/>
        <sz val="12"/>
        <color theme="1"/>
        <rFont val="Arial"/>
        <family val="2"/>
      </rPr>
      <t xml:space="preserve"> at.g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>)</t>
    </r>
  </si>
  <si>
    <t>Nishiizumi et al., 2005</t>
  </si>
  <si>
    <t>N17</t>
  </si>
  <si>
    <t>Bedrock</t>
  </si>
  <si>
    <t>-</t>
  </si>
  <si>
    <t>11.2 ± 0.3</t>
  </si>
  <si>
    <t>6.2 ± 0.2</t>
  </si>
  <si>
    <t>N18</t>
  </si>
  <si>
    <t>10.5 ± 0.1</t>
  </si>
  <si>
    <t>5.9 ± 0.4</t>
  </si>
  <si>
    <t>N19</t>
  </si>
  <si>
    <t>10.1 ± 0.3</t>
  </si>
  <si>
    <t>5.6 ± 0.2</t>
  </si>
  <si>
    <t>N20</t>
  </si>
  <si>
    <t>2.57 ± 0.07</t>
  </si>
  <si>
    <t>1.64 ± 0.06</t>
  </si>
  <si>
    <t>N251</t>
  </si>
  <si>
    <t>8.1 ± 0.1</t>
  </si>
  <si>
    <t>4.5 ± 1.0</t>
  </si>
  <si>
    <t>N21</t>
  </si>
  <si>
    <t>Cobble or boulder</t>
  </si>
  <si>
    <t>28.0 ± 0.3</t>
  </si>
  <si>
    <t>10.5 ± 0.3</t>
  </si>
  <si>
    <t>5.9 ± 0.3</t>
  </si>
  <si>
    <t>N22</t>
  </si>
  <si>
    <t>30.6 ± 0.4</t>
  </si>
  <si>
    <t>12.1 ± 0.6</t>
  </si>
  <si>
    <t>N23</t>
  </si>
  <si>
    <t>37.6 ± 1.1</t>
  </si>
  <si>
    <t>13.9 ± 0.4</t>
  </si>
  <si>
    <t>N24</t>
  </si>
  <si>
    <t>35.7 ± 1.0</t>
  </si>
  <si>
    <t>12.0 ± 0.3</t>
  </si>
  <si>
    <t>N72</t>
  </si>
  <si>
    <t>Boulder</t>
  </si>
  <si>
    <t>5.3 ± 0.1</t>
  </si>
  <si>
    <t>2.97 ± 0.11</t>
  </si>
  <si>
    <t>N73</t>
  </si>
  <si>
    <t>14.4 ± 0.3</t>
  </si>
  <si>
    <t>7.5 ± 0.3</t>
  </si>
  <si>
    <t>N74</t>
  </si>
  <si>
    <t>30.6 ± 0.6</t>
  </si>
  <si>
    <t>10.6 ± 0.3</t>
  </si>
  <si>
    <t>4.6 ± 0.2</t>
  </si>
  <si>
    <t>Kober et al., 2007</t>
  </si>
  <si>
    <t>CN111</t>
  </si>
  <si>
    <t>19–23</t>
  </si>
  <si>
    <t>Ignimbrite-O</t>
  </si>
  <si>
    <t>24.9 ± 0.9</t>
  </si>
  <si>
    <t>10.6 ± 0.5</t>
  </si>
  <si>
    <t>1.34 ± 0.07</t>
  </si>
  <si>
    <t>CN113</t>
  </si>
  <si>
    <t>Ignimbrite-L</t>
  </si>
  <si>
    <t>1.1 ± 0.1</t>
  </si>
  <si>
    <t>0.7 ± 0.04</t>
  </si>
  <si>
    <t>0.04 ± 0.01</t>
  </si>
  <si>
    <t>CN201</t>
  </si>
  <si>
    <t>38 ± 1</t>
  </si>
  <si>
    <t>19.3 ± 1.2</t>
  </si>
  <si>
    <t>2.8 ± 0.1</t>
  </si>
  <si>
    <t>CN203</t>
  </si>
  <si>
    <t>Cretaceous</t>
  </si>
  <si>
    <t>Granite</t>
  </si>
  <si>
    <t>5.4 ± 0.2</t>
  </si>
  <si>
    <t>2.9 ± 0.2</t>
  </si>
  <si>
    <t>2.4 ± 0.1</t>
  </si>
  <si>
    <t>CN301</t>
  </si>
  <si>
    <t>13.4 ± 0.4</t>
  </si>
  <si>
    <t>6.5 ± 0.6</t>
  </si>
  <si>
    <t>0.86 ± 0.03</t>
  </si>
  <si>
    <t>CN302</t>
  </si>
  <si>
    <t>15.2 ± 0.5</t>
  </si>
  <si>
    <t>5.5 ± 0.3</t>
  </si>
  <si>
    <t>0.93 ± 0.03</t>
  </si>
  <si>
    <t>CN305</t>
  </si>
  <si>
    <t>9.9 ± 0.4</t>
  </si>
  <si>
    <t>5.0 ± 0.3</t>
  </si>
  <si>
    <t>0.46 ± 0.02</t>
  </si>
  <si>
    <t>CN309</t>
  </si>
  <si>
    <t>1.9 ± 0.1</t>
  </si>
  <si>
    <t>1.3 ± 0.1</t>
  </si>
  <si>
    <t>0.09 ± 0.01</t>
  </si>
  <si>
    <t>CN310</t>
  </si>
  <si>
    <t>4.3 ± 0.2</t>
  </si>
  <si>
    <t>2.3 ± 0.1</t>
  </si>
  <si>
    <t>0.19 ± 0.01</t>
  </si>
  <si>
    <t>CN5</t>
  </si>
  <si>
    <t>28.1 ± 0.9</t>
  </si>
  <si>
    <t>13.0 ± 0.7</t>
  </si>
  <si>
    <t>2.00 ± 0.09</t>
  </si>
  <si>
    <t>CN19</t>
  </si>
  <si>
    <t>31.6 ± 0.8</t>
  </si>
  <si>
    <t>11.4 ± 0.6</t>
  </si>
  <si>
    <t>3.20 ± 0.11</t>
  </si>
  <si>
    <t>CN23</t>
  </si>
  <si>
    <t>33.9 ± 0.5</t>
  </si>
  <si>
    <t>11.1 ± 0.5</t>
  </si>
  <si>
    <t>2.26 ± 0.09</t>
  </si>
  <si>
    <t>CN26</t>
  </si>
  <si>
    <t>16–20</t>
  </si>
  <si>
    <t>Ignimbrite-P</t>
  </si>
  <si>
    <t>17.2 ± 0.5</t>
  </si>
  <si>
    <t>10.5 ± 0.5</t>
  </si>
  <si>
    <t>0.79 ± 0.04</t>
  </si>
  <si>
    <t>CN36</t>
  </si>
  <si>
    <t>4.9 ± 0.2</t>
  </si>
  <si>
    <t>0.43 ± 0.05</t>
  </si>
  <si>
    <t>CN303</t>
  </si>
  <si>
    <t>19–24</t>
  </si>
  <si>
    <t>21.3 ± 0.6</t>
  </si>
  <si>
    <t>8.6 ± 0.4</t>
  </si>
  <si>
    <t>CN1c</t>
  </si>
  <si>
    <t>12.1 ± 0.2</t>
  </si>
  <si>
    <t>0.80 ± 0.04</t>
  </si>
  <si>
    <t>CN8b</t>
  </si>
  <si>
    <t>6.7 ± 0.3</t>
  </si>
  <si>
    <t>0.47 ± 0.03</t>
  </si>
  <si>
    <t>CN16</t>
  </si>
  <si>
    <t>Amalgam</t>
  </si>
  <si>
    <t>Conglomerate-H</t>
  </si>
  <si>
    <t>16.9 ± 0.6</t>
  </si>
  <si>
    <t>1.44 ± 0.09</t>
  </si>
  <si>
    <t>CN104A/104C/P</t>
  </si>
  <si>
    <t>20.1 ± 0.6</t>
  </si>
  <si>
    <t>1.15 ± 0.04</t>
  </si>
  <si>
    <t>CN112</t>
  </si>
  <si>
    <t>6.2 ± 0.3</t>
  </si>
  <si>
    <t>0.26 ± 0.02</t>
  </si>
  <si>
    <t>Placzek et al., 2010</t>
  </si>
  <si>
    <t>ADSO-3</t>
  </si>
  <si>
    <t>Diorite</t>
  </si>
  <si>
    <t>10.6 ± 0.2</t>
  </si>
  <si>
    <t>0.54 ± 0.02</t>
  </si>
  <si>
    <t>ADSO-6</t>
  </si>
  <si>
    <t>39.1 ± 1.7</t>
  </si>
  <si>
    <t>17.2 ± 0.7</t>
  </si>
  <si>
    <t>2.69 ± 0.07</t>
  </si>
  <si>
    <t>ADCRW-4</t>
  </si>
  <si>
    <t>0.51 ± 0.04</t>
  </si>
  <si>
    <t>0.28 ± 0.02</t>
  </si>
  <si>
    <t>ADSO-6SD</t>
  </si>
  <si>
    <t>Alluvial sediment</t>
  </si>
  <si>
    <t>15.4 ± 0.5</t>
  </si>
  <si>
    <t>7.8 ± 0.3</t>
  </si>
  <si>
    <t>ADBA-2SD</t>
  </si>
  <si>
    <t>8.8 ± 0.3</t>
  </si>
  <si>
    <t>5.2 ± 0.2</t>
  </si>
  <si>
    <t>ADSA-3</t>
  </si>
  <si>
    <t>Cobble</t>
  </si>
  <si>
    <t>Granitic</t>
  </si>
  <si>
    <t>0.29 ± 0.02</t>
  </si>
  <si>
    <t>0.21 ± 0.01</t>
  </si>
  <si>
    <t>ADPC-3</t>
  </si>
  <si>
    <t>Andesite</t>
  </si>
  <si>
    <t>10.9 ± 0.4</t>
  </si>
  <si>
    <t>3.3 ± 0.7</t>
  </si>
  <si>
    <t>ADSO-8CH</t>
  </si>
  <si>
    <t>Channel gravel</t>
  </si>
  <si>
    <t>8.1 ± 0.3</t>
  </si>
  <si>
    <t>3.4 ± 0.4</t>
  </si>
  <si>
    <t>ADCRE-4</t>
  </si>
  <si>
    <t>11.4 ± 0.3</t>
  </si>
  <si>
    <t>6.2 ± 0.4</t>
  </si>
  <si>
    <t>ASOI-SD</t>
  </si>
  <si>
    <t>6.5 ± 0.3</t>
  </si>
  <si>
    <t>3.3 ± 0.2</t>
  </si>
  <si>
    <t>ADSA-4BD</t>
  </si>
  <si>
    <t>2.9 ± 0.9</t>
  </si>
  <si>
    <t>0.80 ± 0.08</t>
  </si>
  <si>
    <t>ADSO-4SD</t>
  </si>
  <si>
    <t>6.1 ± 0.3</t>
  </si>
  <si>
    <t>2.9 ± 0.3</t>
  </si>
  <si>
    <t>ADCRW-3</t>
  </si>
  <si>
    <t>0.32 ± 0.08</t>
  </si>
  <si>
    <t>0.11 ± 0.03</t>
  </si>
  <si>
    <t>ADCRW-7</t>
  </si>
  <si>
    <t>1.9 ± 0.2</t>
  </si>
  <si>
    <t>1.24 ± 0.08</t>
  </si>
  <si>
    <t>ADSA-4CH</t>
  </si>
  <si>
    <t>4.0 ± 0.4</t>
  </si>
  <si>
    <t>2.0 ± 0.3</t>
  </si>
  <si>
    <t>ADCRE-1</t>
  </si>
  <si>
    <t>10.3 ± 0.9</t>
  </si>
  <si>
    <t>5.1 ± 0.2</t>
  </si>
  <si>
    <t>ADBA-5SD</t>
  </si>
  <si>
    <t>6.9 ± 0.2</t>
  </si>
  <si>
    <t>3.1 ± 0.1</t>
  </si>
  <si>
    <t>ADCRE-8</t>
  </si>
  <si>
    <t>12.6 ± 0.3</t>
  </si>
  <si>
    <t>ADSA-1SD</t>
  </si>
  <si>
    <t>8.0 ± 0.6</t>
  </si>
  <si>
    <t>3.7 ± 0.8</t>
  </si>
  <si>
    <t>ADSO-3SD</t>
  </si>
  <si>
    <t>6.8 ± 0.6</t>
  </si>
  <si>
    <t>1.8 ± 0.5</t>
  </si>
  <si>
    <t>ADBA-13CHsm</t>
  </si>
  <si>
    <t>15.9 ± 0.3</t>
  </si>
  <si>
    <t>6.8 ± 0.4</t>
  </si>
  <si>
    <t>ADSO-12</t>
  </si>
  <si>
    <t>Quartz</t>
  </si>
  <si>
    <t>21.5 ± 0.4</t>
  </si>
  <si>
    <t>9.8 ± 0.3</t>
  </si>
  <si>
    <t>ADBA-12SDsm</t>
  </si>
  <si>
    <t>10.4 ± 0.2</t>
  </si>
  <si>
    <t>ADBA-27A</t>
  </si>
  <si>
    <t>8.0 ± 0.2</t>
  </si>
  <si>
    <t>3.4 ± 0.3</t>
  </si>
  <si>
    <t>ADCRE-2</t>
  </si>
  <si>
    <t>7.9 ± 0.2</t>
  </si>
  <si>
    <t>4.2 ± 0.3</t>
  </si>
  <si>
    <t>ADBA-25B</t>
  </si>
  <si>
    <t>1.02 ± 0.04</t>
  </si>
  <si>
    <t>0.75 ± 0.04</t>
  </si>
  <si>
    <t>ADSO-13</t>
  </si>
  <si>
    <t>22.1 ± 0.9</t>
  </si>
  <si>
    <t>15.9 ± 0.4</t>
  </si>
  <si>
    <t>ABBA-16</t>
  </si>
  <si>
    <t>17.8 ± 0.3</t>
  </si>
  <si>
    <t>10.0 ± 0.3</t>
  </si>
  <si>
    <t>ADBA-25A</t>
  </si>
  <si>
    <t>0.58 ± 0.02</t>
  </si>
  <si>
    <t>0.39 ± 0.03</t>
  </si>
  <si>
    <t>ADBA-25C</t>
  </si>
  <si>
    <t>2.18 ± 0.08</t>
  </si>
  <si>
    <t>1.35 ± 0.13</t>
  </si>
  <si>
    <t>ADPC-1A</t>
  </si>
  <si>
    <t>3.25 ± 0.17</t>
  </si>
  <si>
    <t>ADBA-5</t>
  </si>
  <si>
    <t>15.2 ± 0.4</t>
  </si>
  <si>
    <t>6.9 ± 0.3</t>
  </si>
  <si>
    <t>ADBA-13SD</t>
  </si>
  <si>
    <t>20.3 ± 0.5</t>
  </si>
  <si>
    <t>10.6 ± 0.6</t>
  </si>
  <si>
    <t>ADBA-3</t>
  </si>
  <si>
    <t>10.4 ± 0.3</t>
  </si>
  <si>
    <t>5.4 ± 0.1</t>
  </si>
  <si>
    <t>ADBA-25CH</t>
  </si>
  <si>
    <t>2.5 ± 0.1</t>
  </si>
  <si>
    <t>1.4 ± 0.4</t>
  </si>
  <si>
    <t>ADBA-27CH</t>
  </si>
  <si>
    <t>6.0 ± 0.2</t>
  </si>
  <si>
    <t>Ritter et al., 2018a</t>
  </si>
  <si>
    <t>SL-15-012-a</t>
  </si>
  <si>
    <t>Erosive lake shoreline</t>
  </si>
  <si>
    <t>Jurassic or Cretaceous</t>
  </si>
  <si>
    <t>Quartz rich rocks</t>
  </si>
  <si>
    <t>0.34 ± 0.01</t>
  </si>
  <si>
    <t>20.8 ± 1.4</t>
  </si>
  <si>
    <t>SL-15-012-b</t>
  </si>
  <si>
    <t>0.11 ± 0.01</t>
  </si>
  <si>
    <t>SL-15-012-c</t>
  </si>
  <si>
    <t>0.082 ± 0.004</t>
  </si>
  <si>
    <t>5.0 ± 0.4</t>
  </si>
  <si>
    <t>SL-14-01-b</t>
  </si>
  <si>
    <t>0.18 ± 0.01</t>
  </si>
  <si>
    <t>10.4 ± 0.7</t>
  </si>
  <si>
    <t>SL-14-03-f</t>
  </si>
  <si>
    <t>15.7 ± 1.7</t>
  </si>
  <si>
    <t>SL-14-01-a</t>
  </si>
  <si>
    <t>1.94 ± 0.07</t>
  </si>
  <si>
    <t>0.20 ± 0.02</t>
  </si>
  <si>
    <t>1.82 ± 0.07</t>
  </si>
  <si>
    <t>SL-14-01-c</t>
  </si>
  <si>
    <t>1.63 ± 0.06</t>
  </si>
  <si>
    <t>0.16 ± 0.02</t>
  </si>
  <si>
    <t>SL-14-01-d</t>
  </si>
  <si>
    <t>2.00 ± 0.08</t>
  </si>
  <si>
    <t>0.22 ± 0.01</t>
  </si>
  <si>
    <t>SL-14-01-e</t>
  </si>
  <si>
    <t>0.19 ± 0.02</t>
  </si>
  <si>
    <t>SL-14-03-a</t>
  </si>
  <si>
    <t>4.8 ± 0.2</t>
  </si>
  <si>
    <t>0.40 ± 0.03</t>
  </si>
  <si>
    <t>SL-14-03-b</t>
  </si>
  <si>
    <t>0.41 ± 0.02</t>
  </si>
  <si>
    <t>SL-14-04-b</t>
  </si>
  <si>
    <t>10.4 ± 0.4</t>
  </si>
  <si>
    <t>4.31 ± 0.14</t>
  </si>
  <si>
    <t>SL-14-04-c</t>
  </si>
  <si>
    <t>1.36 ± 0.06</t>
  </si>
  <si>
    <t>SL-14-05-a</t>
  </si>
  <si>
    <t>9.0 ± 0.3</t>
  </si>
  <si>
    <t>0.70 ± 0.03</t>
  </si>
  <si>
    <t>SL-14-05-b</t>
  </si>
  <si>
    <t>10.5 ± 0.4</t>
  </si>
  <si>
    <t>1.16 ± 0.04</t>
  </si>
  <si>
    <t>SL-14-05-c</t>
  </si>
  <si>
    <t>8.7 ± 0.3</t>
  </si>
  <si>
    <t>SL-14-05-e</t>
  </si>
  <si>
    <t>9.5 ± 0.3</t>
  </si>
  <si>
    <t>0.81 ± 0.03</t>
  </si>
  <si>
    <t>Ritter et al., 2018b</t>
  </si>
  <si>
    <t>RL-14-01-b</t>
  </si>
  <si>
    <t>Single clast</t>
  </si>
  <si>
    <t>Jurassic granitoids or Devonian/Carboniferous metasediments</t>
  </si>
  <si>
    <t>Quartz vein</t>
  </si>
  <si>
    <t>RL-14-01-c</t>
  </si>
  <si>
    <t>12.0 ± 0.4</t>
  </si>
  <si>
    <t>2.90 ± 0.09</t>
  </si>
  <si>
    <t>RL-14-01-d</t>
  </si>
  <si>
    <t>2.87 ± 0.09</t>
  </si>
  <si>
    <t>RL-14-01-e</t>
  </si>
  <si>
    <t>9.9 ± 0.3</t>
  </si>
  <si>
    <t>2.43 ± 0.08</t>
  </si>
  <si>
    <t>RL-14-02-d</t>
  </si>
  <si>
    <t>8.9 ± 0.3</t>
  </si>
  <si>
    <t>3.34 ± 0.11</t>
  </si>
  <si>
    <t>RL-14-02-e</t>
  </si>
  <si>
    <t>7.2 ± 0.2</t>
  </si>
  <si>
    <t>1.70 ± 0.06</t>
  </si>
  <si>
    <r>
      <rPr>
        <vertAlign val="superscript"/>
        <sz val="12"/>
        <color theme="1"/>
        <rFont val="Arial"/>
        <family val="2"/>
      </rPr>
      <t>10</t>
    </r>
    <r>
      <rPr>
        <sz val="12"/>
        <color theme="1"/>
        <rFont val="Arial"/>
        <family val="2"/>
      </rPr>
      <t>Be concentrations are here normalized to the KNSTD07 standardization (Balco et al., 2008), i.e. using an assigned value of (2.79±0.03)×10</t>
    </r>
    <r>
      <rPr>
        <vertAlign val="superscript"/>
        <sz val="12"/>
        <color theme="1"/>
        <rFont val="Arial"/>
        <family val="2"/>
      </rPr>
      <t>11</t>
    </r>
    <r>
      <rPr>
        <sz val="12"/>
        <color theme="1"/>
        <rFont val="Arial"/>
        <family val="2"/>
      </rPr>
      <t xml:space="preserve"> for the </t>
    </r>
    <r>
      <rPr>
        <vertAlign val="superscript"/>
        <sz val="12"/>
        <color theme="1"/>
        <rFont val="Arial"/>
        <family val="2"/>
      </rPr>
      <t>10</t>
    </r>
    <r>
      <rPr>
        <sz val="12"/>
        <color theme="1"/>
        <rFont val="Arial"/>
        <family val="2"/>
      </rPr>
      <t>Be/</t>
    </r>
    <r>
      <rPr>
        <vertAlign val="superscript"/>
        <sz val="12"/>
        <color theme="1"/>
        <rFont val="Arial"/>
        <family val="2"/>
      </rPr>
      <t>9</t>
    </r>
    <r>
      <rPr>
        <sz val="12"/>
        <color theme="1"/>
        <rFont val="Arial"/>
        <family val="2"/>
      </rPr>
      <t>Be ratio of the NIST standard material SRM-4325 (Nishiizumi et al., 2007).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</si>
</sst>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0"/>
  </numFmts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vertAlign val="superscript"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vertAlign val="superscript"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5D9F1"/>
        <bgColor rgb="FF000000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9" fontId="4" fillId="0" borderId="0" xfId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/>
    <xf numFmtId="11" fontId="5" fillId="0" borderId="0" xfId="0" applyNumberFormat="1" applyFont="1"/>
    <xf numFmtId="2" fontId="5" fillId="0" borderId="0" xfId="0" applyNumberFormat="1" applyFont="1"/>
    <xf numFmtId="164" fontId="5" fillId="0" borderId="0" xfId="0" applyNumberFormat="1" applyFont="1"/>
    <xf numFmtId="9" fontId="5" fillId="2" borderId="0" xfId="0" applyNumberFormat="1" applyFont="1" applyFill="1"/>
    <xf numFmtId="0" fontId="5" fillId="2" borderId="0" xfId="0" applyFont="1" applyFill="1"/>
    <xf numFmtId="9" fontId="5" fillId="0" borderId="0" xfId="0" applyNumberFormat="1" applyFont="1"/>
    <xf numFmtId="0" fontId="4" fillId="0" borderId="0" xfId="0" applyFont="1" applyAlignment="1">
      <alignment horizontal="center" wrapText="1"/>
    </xf>
    <xf numFmtId="164" fontId="4" fillId="0" borderId="0" xfId="0" applyNumberFormat="1" applyFont="1" applyAlignment="1">
      <alignment horizontal="center"/>
    </xf>
    <xf numFmtId="11" fontId="4" fillId="0" borderId="0" xfId="0" applyNumberFormat="1" applyFont="1"/>
    <xf numFmtId="164" fontId="4" fillId="0" borderId="0" xfId="0" applyNumberFormat="1" applyFont="1"/>
    <xf numFmtId="11" fontId="4" fillId="0" borderId="0" xfId="1" applyNumberFormat="1" applyFont="1"/>
    <xf numFmtId="164" fontId="4" fillId="0" borderId="0" xfId="1" applyNumberFormat="1" applyFont="1"/>
    <xf numFmtId="1" fontId="4" fillId="0" borderId="0" xfId="1" applyNumberFormat="1" applyFont="1"/>
    <xf numFmtId="2" fontId="4" fillId="0" borderId="0" xfId="1" applyNumberFormat="1" applyFont="1"/>
    <xf numFmtId="9" fontId="4" fillId="3" borderId="0" xfId="1" applyFont="1" applyFill="1"/>
    <xf numFmtId="11" fontId="4" fillId="3" borderId="0" xfId="1" applyNumberFormat="1" applyFont="1" applyFill="1"/>
    <xf numFmtId="164" fontId="4" fillId="3" borderId="0" xfId="1" applyNumberFormat="1" applyFont="1" applyFill="1"/>
    <xf numFmtId="1" fontId="4" fillId="3" borderId="0" xfId="1" applyNumberFormat="1" applyFont="1" applyFill="1"/>
    <xf numFmtId="165" fontId="4" fillId="0" borderId="0" xfId="0" applyNumberFormat="1" applyFont="1" applyAlignment="1">
      <alignment horizontal="center"/>
    </xf>
    <xf numFmtId="165" fontId="4" fillId="0" borderId="0" xfId="0" applyNumberFormat="1" applyFont="1"/>
    <xf numFmtId="0" fontId="4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11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9" fontId="4" fillId="0" borderId="0" xfId="1" applyFont="1" applyAlignment="1">
      <alignment vertical="center"/>
    </xf>
    <xf numFmtId="11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36452-E9CD-0D4D-9B0F-094A990BF8C4}">
  <dimension ref="A1:AV102"/>
  <sheetViews>
    <sheetView tabSelected="1" topLeftCell="A23" workbookViewId="0">
      <selection activeCell="E23" sqref="E23"/>
    </sheetView>
  </sheetViews>
  <sheetFormatPr defaultColWidth="10.69921875" defaultRowHeight="15" x14ac:dyDescent="0.25"/>
  <cols>
    <col min="1" max="1" width="20.19921875" style="4" customWidth="1"/>
    <col min="2" max="2" width="15.5" style="4" customWidth="1"/>
    <col min="3" max="3" width="11" style="4" bestFit="1" customWidth="1"/>
    <col min="4" max="4" width="11.796875" style="4" bestFit="1" customWidth="1"/>
    <col min="5" max="5" width="14.296875" style="4" customWidth="1"/>
    <col min="6" max="6" width="23.796875" style="4" customWidth="1"/>
    <col min="7" max="7" width="23" style="40" customWidth="1"/>
    <col min="8" max="8" width="21.5" style="4" customWidth="1"/>
    <col min="9" max="9" width="15" style="4" bestFit="1" customWidth="1"/>
    <col min="10" max="10" width="14.69921875" style="4" bestFit="1" customWidth="1"/>
    <col min="11" max="11" width="15.19921875" style="4" bestFit="1" customWidth="1"/>
    <col min="12" max="13" width="13" style="4" customWidth="1"/>
    <col min="14" max="20" width="10.69921875" style="4"/>
    <col min="21" max="21" width="13.69921875" style="4" bestFit="1" customWidth="1"/>
    <col min="22" max="33" width="10.69921875" style="4"/>
    <col min="34" max="39" width="10.69921875" style="6"/>
    <col min="40" max="16384" width="10.69921875" style="4"/>
  </cols>
  <sheetData>
    <row r="1" spans="1:48" ht="1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3"/>
      <c r="V1" s="5"/>
      <c r="W1" s="5"/>
      <c r="X1" s="5"/>
    </row>
    <row r="2" spans="1:48" ht="15.6" x14ac:dyDescent="0.3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3"/>
      <c r="V2" s="5"/>
      <c r="W2" s="5"/>
      <c r="X2" s="5"/>
    </row>
    <row r="3" spans="1:48" x14ac:dyDescent="0.25">
      <c r="A3" s="9" t="s">
        <v>11</v>
      </c>
      <c r="B3" s="9" t="s">
        <v>12</v>
      </c>
      <c r="C3" s="10">
        <v>-26.26</v>
      </c>
      <c r="D3" s="10">
        <v>-69.56</v>
      </c>
      <c r="E3" s="9">
        <v>3201</v>
      </c>
      <c r="F3" s="9" t="s">
        <v>13</v>
      </c>
      <c r="G3" s="11" t="s">
        <v>14</v>
      </c>
      <c r="H3" s="9" t="s">
        <v>14</v>
      </c>
      <c r="I3" s="9" t="s">
        <v>15</v>
      </c>
      <c r="J3" s="9" t="s">
        <v>16</v>
      </c>
      <c r="K3" s="9" t="s">
        <v>14</v>
      </c>
      <c r="L3" s="9"/>
      <c r="M3" s="12"/>
      <c r="N3" s="12"/>
      <c r="O3" s="13"/>
      <c r="P3" s="13"/>
      <c r="Q3" s="13"/>
      <c r="R3" s="13"/>
      <c r="S3" s="13"/>
      <c r="T3" s="13"/>
      <c r="U3" s="13"/>
      <c r="V3" s="14"/>
      <c r="W3" s="14"/>
      <c r="X3" s="12"/>
      <c r="Y3" s="12"/>
      <c r="Z3" s="13"/>
      <c r="AA3" s="13"/>
      <c r="AB3" s="13"/>
      <c r="AC3" s="13"/>
      <c r="AD3" s="13"/>
      <c r="AE3" s="15"/>
      <c r="AF3" s="13"/>
      <c r="AG3" s="16"/>
      <c r="AH3" s="16"/>
      <c r="AI3" s="16"/>
      <c r="AJ3" s="16"/>
      <c r="AK3" s="16"/>
      <c r="AL3" s="16"/>
      <c r="AM3" s="16"/>
      <c r="AN3" s="12"/>
      <c r="AO3" s="12"/>
      <c r="AP3" s="12"/>
      <c r="AQ3" s="12"/>
      <c r="AR3" s="12"/>
      <c r="AS3" s="12"/>
      <c r="AT3" s="12"/>
      <c r="AU3" s="12"/>
      <c r="AV3" s="12"/>
    </row>
    <row r="4" spans="1:48" x14ac:dyDescent="0.25">
      <c r="A4" s="9" t="s">
        <v>11</v>
      </c>
      <c r="B4" s="9" t="s">
        <v>17</v>
      </c>
      <c r="C4" s="10">
        <v>-26.26</v>
      </c>
      <c r="D4" s="10">
        <v>-69.56</v>
      </c>
      <c r="E4" s="9">
        <v>3201</v>
      </c>
      <c r="F4" s="9" t="s">
        <v>13</v>
      </c>
      <c r="G4" s="11" t="s">
        <v>14</v>
      </c>
      <c r="H4" s="9" t="s">
        <v>14</v>
      </c>
      <c r="I4" s="9" t="s">
        <v>18</v>
      </c>
      <c r="J4" s="9" t="s">
        <v>19</v>
      </c>
      <c r="K4" s="9" t="s">
        <v>14</v>
      </c>
      <c r="L4" s="9"/>
      <c r="M4" s="12"/>
      <c r="N4" s="12"/>
      <c r="O4" s="13"/>
      <c r="P4" s="13"/>
      <c r="Q4" s="13"/>
      <c r="R4" s="13"/>
      <c r="S4" s="13"/>
      <c r="T4" s="13"/>
      <c r="U4" s="13"/>
      <c r="V4" s="14"/>
      <c r="W4" s="14"/>
      <c r="X4" s="12"/>
      <c r="Y4" s="12"/>
      <c r="Z4" s="13"/>
      <c r="AA4" s="13"/>
      <c r="AB4" s="13"/>
      <c r="AC4" s="13"/>
      <c r="AD4" s="13"/>
      <c r="AE4" s="15"/>
      <c r="AF4" s="13"/>
      <c r="AG4" s="16"/>
      <c r="AH4" s="16"/>
      <c r="AI4" s="16"/>
      <c r="AJ4" s="16"/>
      <c r="AK4" s="16"/>
      <c r="AL4" s="16"/>
      <c r="AM4" s="16"/>
      <c r="AN4" s="17"/>
      <c r="AO4" s="17"/>
      <c r="AP4" s="12"/>
      <c r="AQ4" s="12"/>
      <c r="AR4" s="15"/>
      <c r="AS4" s="12"/>
      <c r="AT4" s="12"/>
      <c r="AU4" s="12"/>
      <c r="AV4" s="12"/>
    </row>
    <row r="5" spans="1:48" x14ac:dyDescent="0.25">
      <c r="A5" s="9" t="s">
        <v>11</v>
      </c>
      <c r="B5" s="9" t="s">
        <v>20</v>
      </c>
      <c r="C5" s="10">
        <v>-26.26</v>
      </c>
      <c r="D5" s="10">
        <v>-69.56</v>
      </c>
      <c r="E5" s="9">
        <v>3212</v>
      </c>
      <c r="F5" s="9" t="s">
        <v>13</v>
      </c>
      <c r="G5" s="11" t="s">
        <v>14</v>
      </c>
      <c r="H5" s="9" t="s">
        <v>14</v>
      </c>
      <c r="I5" s="9" t="s">
        <v>21</v>
      </c>
      <c r="J5" s="9" t="s">
        <v>22</v>
      </c>
      <c r="K5" s="9" t="s">
        <v>14</v>
      </c>
      <c r="L5" s="9"/>
      <c r="M5" s="12"/>
      <c r="N5" s="12"/>
      <c r="O5" s="13"/>
      <c r="P5" s="13"/>
      <c r="Q5" s="13"/>
      <c r="R5" s="13"/>
      <c r="S5" s="13"/>
      <c r="T5" s="13"/>
      <c r="U5" s="13"/>
      <c r="V5" s="14"/>
      <c r="W5" s="14"/>
      <c r="X5" s="12"/>
      <c r="Y5" s="12"/>
      <c r="Z5" s="13"/>
      <c r="AA5" s="13"/>
      <c r="AB5" s="13"/>
      <c r="AC5" s="13"/>
      <c r="AD5" s="13"/>
      <c r="AE5" s="15"/>
      <c r="AF5" s="13"/>
      <c r="AG5" s="16"/>
      <c r="AH5" s="16"/>
      <c r="AI5" s="16"/>
      <c r="AJ5" s="16"/>
      <c r="AK5" s="16"/>
      <c r="AL5" s="16"/>
      <c r="AM5" s="16"/>
      <c r="AN5" s="17"/>
      <c r="AO5" s="17"/>
      <c r="AP5" s="12"/>
      <c r="AQ5" s="12"/>
      <c r="AR5" s="12"/>
      <c r="AS5" s="12"/>
      <c r="AT5" s="12"/>
      <c r="AU5" s="12"/>
      <c r="AV5" s="12"/>
    </row>
    <row r="6" spans="1:48" x14ac:dyDescent="0.25">
      <c r="A6" s="9" t="s">
        <v>11</v>
      </c>
      <c r="B6" s="9" t="s">
        <v>23</v>
      </c>
      <c r="C6" s="10">
        <v>-26.22</v>
      </c>
      <c r="D6" s="10">
        <v>-69.540000000000006</v>
      </c>
      <c r="E6" s="9">
        <v>2701</v>
      </c>
      <c r="F6" s="9" t="s">
        <v>13</v>
      </c>
      <c r="G6" s="11" t="s">
        <v>14</v>
      </c>
      <c r="H6" s="9" t="s">
        <v>14</v>
      </c>
      <c r="I6" s="9" t="s">
        <v>24</v>
      </c>
      <c r="J6" s="9" t="s">
        <v>25</v>
      </c>
      <c r="K6" s="9" t="s">
        <v>14</v>
      </c>
      <c r="L6" s="9"/>
      <c r="M6" s="12"/>
      <c r="N6" s="12"/>
      <c r="O6" s="13"/>
      <c r="P6" s="13"/>
      <c r="Q6" s="13"/>
      <c r="R6" s="13"/>
      <c r="S6" s="13"/>
      <c r="T6" s="12"/>
      <c r="U6" s="12"/>
      <c r="V6" s="14"/>
      <c r="W6" s="14"/>
      <c r="X6" s="12"/>
      <c r="Y6" s="12"/>
      <c r="Z6" s="13"/>
      <c r="AA6" s="13"/>
      <c r="AB6" s="13"/>
      <c r="AC6" s="13"/>
      <c r="AD6" s="13"/>
      <c r="AE6" s="15"/>
      <c r="AF6" s="13"/>
      <c r="AG6" s="18"/>
      <c r="AH6" s="18"/>
      <c r="AI6" s="18"/>
      <c r="AJ6" s="14"/>
      <c r="AK6" s="14"/>
      <c r="AL6" s="14"/>
      <c r="AM6" s="18"/>
      <c r="AN6" s="12"/>
      <c r="AO6" s="12"/>
      <c r="AP6" s="12"/>
      <c r="AQ6" s="12"/>
      <c r="AR6" s="12"/>
      <c r="AS6" s="12"/>
      <c r="AT6" s="12"/>
      <c r="AU6" s="12"/>
      <c r="AV6" s="12"/>
    </row>
    <row r="7" spans="1:48" x14ac:dyDescent="0.25">
      <c r="A7" s="9" t="s">
        <v>11</v>
      </c>
      <c r="B7" s="9" t="s">
        <v>26</v>
      </c>
      <c r="C7" s="10">
        <v>-26.25</v>
      </c>
      <c r="D7" s="10">
        <v>-69.569999999999993</v>
      </c>
      <c r="E7" s="9">
        <v>2710</v>
      </c>
      <c r="F7" s="9" t="s">
        <v>13</v>
      </c>
      <c r="G7" s="11" t="s">
        <v>14</v>
      </c>
      <c r="H7" s="9" t="s">
        <v>14</v>
      </c>
      <c r="I7" s="9" t="s">
        <v>27</v>
      </c>
      <c r="J7" s="9" t="s">
        <v>28</v>
      </c>
      <c r="K7" s="9" t="s">
        <v>14</v>
      </c>
      <c r="L7" s="9"/>
      <c r="M7" s="12"/>
      <c r="N7" s="12"/>
      <c r="O7" s="13"/>
      <c r="P7" s="13"/>
      <c r="Q7" s="13"/>
      <c r="R7" s="13"/>
      <c r="S7" s="13"/>
      <c r="T7" s="13"/>
      <c r="U7" s="13"/>
      <c r="V7" s="14"/>
      <c r="W7" s="14"/>
      <c r="X7" s="12"/>
      <c r="Y7" s="12"/>
      <c r="Z7" s="13"/>
      <c r="AA7" s="13"/>
      <c r="AB7" s="13"/>
      <c r="AC7" s="13"/>
      <c r="AD7" s="13"/>
      <c r="AE7" s="15"/>
      <c r="AF7" s="13"/>
      <c r="AG7" s="18"/>
      <c r="AH7" s="18"/>
      <c r="AI7" s="18"/>
      <c r="AJ7" s="18"/>
      <c r="AK7" s="18"/>
      <c r="AL7" s="18"/>
      <c r="AM7" s="18"/>
      <c r="AN7" s="12"/>
      <c r="AO7" s="12"/>
      <c r="AP7" s="12"/>
      <c r="AQ7" s="12"/>
      <c r="AR7" s="12"/>
      <c r="AS7" s="12"/>
      <c r="AT7" s="12"/>
      <c r="AU7" s="12"/>
      <c r="AV7" s="12"/>
    </row>
    <row r="8" spans="1:48" x14ac:dyDescent="0.25">
      <c r="A8" s="9" t="s">
        <v>11</v>
      </c>
      <c r="B8" s="9" t="s">
        <v>29</v>
      </c>
      <c r="C8" s="10">
        <v>-26.2</v>
      </c>
      <c r="D8" s="10">
        <v>-69.59</v>
      </c>
      <c r="E8" s="9">
        <v>2295</v>
      </c>
      <c r="F8" s="9" t="s">
        <v>30</v>
      </c>
      <c r="G8" s="11" t="s">
        <v>14</v>
      </c>
      <c r="H8" s="9" t="s">
        <v>14</v>
      </c>
      <c r="I8" s="9" t="s">
        <v>31</v>
      </c>
      <c r="J8" s="9" t="s">
        <v>32</v>
      </c>
      <c r="K8" s="9" t="s">
        <v>33</v>
      </c>
      <c r="L8" s="9"/>
      <c r="M8" s="12"/>
      <c r="N8" s="12"/>
      <c r="O8" s="13"/>
      <c r="P8" s="13"/>
      <c r="Q8" s="13"/>
      <c r="R8" s="13"/>
      <c r="S8" s="13"/>
      <c r="T8" s="13"/>
      <c r="U8" s="13"/>
      <c r="V8" s="14"/>
      <c r="W8" s="14"/>
      <c r="X8" s="12"/>
      <c r="Y8" s="12"/>
      <c r="Z8" s="13"/>
      <c r="AA8" s="13"/>
      <c r="AB8" s="13"/>
      <c r="AC8" s="13"/>
      <c r="AD8" s="13"/>
      <c r="AE8" s="15"/>
      <c r="AF8" s="13"/>
      <c r="AG8" s="18"/>
      <c r="AH8" s="18"/>
      <c r="AI8" s="18"/>
      <c r="AJ8" s="18"/>
      <c r="AK8" s="18"/>
      <c r="AL8" s="18"/>
      <c r="AM8" s="18"/>
      <c r="AN8" s="12"/>
      <c r="AO8" s="12"/>
      <c r="AP8" s="12"/>
      <c r="AQ8" s="12"/>
      <c r="AR8" s="12"/>
      <c r="AS8" s="12"/>
      <c r="AT8" s="12"/>
      <c r="AU8" s="12"/>
      <c r="AV8" s="12"/>
    </row>
    <row r="9" spans="1:48" x14ac:dyDescent="0.25">
      <c r="A9" s="9" t="s">
        <v>11</v>
      </c>
      <c r="B9" s="9" t="s">
        <v>34</v>
      </c>
      <c r="C9" s="10">
        <v>-26.2</v>
      </c>
      <c r="D9" s="10">
        <v>-69.59</v>
      </c>
      <c r="E9" s="9">
        <v>2295</v>
      </c>
      <c r="F9" s="9" t="s">
        <v>30</v>
      </c>
      <c r="G9" s="11" t="s">
        <v>14</v>
      </c>
      <c r="H9" s="9" t="s">
        <v>14</v>
      </c>
      <c r="I9" s="9" t="s">
        <v>35</v>
      </c>
      <c r="J9" s="9" t="s">
        <v>36</v>
      </c>
      <c r="K9" s="9" t="s">
        <v>14</v>
      </c>
      <c r="L9" s="9"/>
      <c r="M9" s="12"/>
      <c r="N9" s="12"/>
      <c r="O9" s="13"/>
      <c r="P9" s="13"/>
      <c r="Q9" s="13"/>
      <c r="R9" s="13"/>
      <c r="S9" s="13"/>
      <c r="T9" s="13"/>
      <c r="U9" s="13"/>
      <c r="V9" s="14"/>
      <c r="W9" s="14"/>
      <c r="X9" s="12"/>
      <c r="Y9" s="12"/>
      <c r="Z9" s="13"/>
      <c r="AA9" s="13"/>
      <c r="AB9" s="13"/>
      <c r="AC9" s="13"/>
      <c r="AD9" s="13"/>
      <c r="AE9" s="15"/>
      <c r="AF9" s="13"/>
      <c r="AG9" s="18"/>
      <c r="AH9" s="18"/>
      <c r="AI9" s="18"/>
      <c r="AJ9" s="18"/>
      <c r="AK9" s="18"/>
      <c r="AL9" s="18"/>
      <c r="AM9" s="18"/>
      <c r="AN9" s="12"/>
      <c r="AO9" s="12"/>
      <c r="AP9" s="12"/>
      <c r="AQ9" s="12"/>
      <c r="AR9" s="12"/>
      <c r="AS9" s="12"/>
      <c r="AT9" s="12"/>
      <c r="AU9" s="12"/>
      <c r="AV9" s="12"/>
    </row>
    <row r="10" spans="1:48" x14ac:dyDescent="0.25">
      <c r="A10" s="9" t="s">
        <v>11</v>
      </c>
      <c r="B10" s="9" t="s">
        <v>37</v>
      </c>
      <c r="C10" s="10">
        <v>-26.25</v>
      </c>
      <c r="D10" s="10">
        <v>-69.58</v>
      </c>
      <c r="E10" s="9">
        <v>2421</v>
      </c>
      <c r="F10" s="9" t="s">
        <v>30</v>
      </c>
      <c r="G10" s="11" t="s">
        <v>14</v>
      </c>
      <c r="H10" s="9" t="s">
        <v>14</v>
      </c>
      <c r="I10" s="9" t="s">
        <v>38</v>
      </c>
      <c r="J10" s="9" t="s">
        <v>39</v>
      </c>
      <c r="K10" s="9" t="s">
        <v>14</v>
      </c>
      <c r="L10" s="9"/>
      <c r="M10" s="12"/>
      <c r="N10" s="12"/>
      <c r="O10" s="13"/>
      <c r="P10" s="13"/>
      <c r="Q10" s="13"/>
      <c r="R10" s="13"/>
      <c r="S10" s="13"/>
      <c r="T10" s="13"/>
      <c r="U10" s="13"/>
      <c r="V10" s="14"/>
      <c r="W10" s="14"/>
      <c r="X10" s="12"/>
      <c r="Y10" s="12"/>
      <c r="Z10" s="13"/>
      <c r="AA10" s="13"/>
      <c r="AB10" s="13"/>
      <c r="AC10" s="13"/>
      <c r="AD10" s="13"/>
      <c r="AE10" s="15"/>
      <c r="AF10" s="13"/>
      <c r="AG10" s="18"/>
      <c r="AH10" s="18"/>
      <c r="AI10" s="18"/>
      <c r="AJ10" s="18"/>
      <c r="AK10" s="18"/>
      <c r="AL10" s="18"/>
      <c r="AM10" s="18"/>
      <c r="AN10" s="12"/>
      <c r="AO10" s="12"/>
      <c r="AP10" s="12"/>
      <c r="AQ10" s="12"/>
      <c r="AR10" s="12"/>
      <c r="AS10" s="12"/>
      <c r="AT10" s="12"/>
      <c r="AU10" s="12"/>
      <c r="AV10" s="12"/>
    </row>
    <row r="11" spans="1:48" x14ac:dyDescent="0.25">
      <c r="A11" s="9" t="s">
        <v>11</v>
      </c>
      <c r="B11" s="9" t="s">
        <v>40</v>
      </c>
      <c r="C11" s="10">
        <v>-26.25</v>
      </c>
      <c r="D11" s="10">
        <v>-69.58</v>
      </c>
      <c r="E11" s="9">
        <v>2423</v>
      </c>
      <c r="F11" s="9" t="s">
        <v>30</v>
      </c>
      <c r="G11" s="11" t="s">
        <v>14</v>
      </c>
      <c r="H11" s="9" t="s">
        <v>14</v>
      </c>
      <c r="I11" s="9" t="s">
        <v>41</v>
      </c>
      <c r="J11" s="9" t="s">
        <v>42</v>
      </c>
      <c r="K11" s="9" t="s">
        <v>14</v>
      </c>
      <c r="L11" s="9"/>
      <c r="M11" s="12"/>
      <c r="N11" s="12"/>
      <c r="O11" s="13"/>
      <c r="P11" s="13"/>
      <c r="Q11" s="13"/>
      <c r="R11" s="13"/>
      <c r="S11" s="13"/>
      <c r="T11" s="13"/>
      <c r="U11" s="13"/>
      <c r="V11" s="14"/>
      <c r="W11" s="14"/>
      <c r="X11" s="12"/>
      <c r="Y11" s="12"/>
      <c r="Z11" s="13"/>
      <c r="AA11" s="13"/>
      <c r="AB11" s="13"/>
      <c r="AC11" s="13"/>
      <c r="AD11" s="13"/>
      <c r="AE11" s="15"/>
      <c r="AF11" s="13"/>
      <c r="AG11" s="18"/>
      <c r="AH11" s="18"/>
      <c r="AI11" s="18"/>
      <c r="AJ11" s="18"/>
      <c r="AK11" s="18"/>
      <c r="AL11" s="18"/>
      <c r="AM11" s="18"/>
      <c r="AN11" s="12"/>
      <c r="AO11" s="12"/>
      <c r="AP11" s="12"/>
      <c r="AQ11" s="12"/>
      <c r="AR11" s="12"/>
      <c r="AS11" s="12"/>
      <c r="AT11" s="12"/>
      <c r="AU11" s="12"/>
      <c r="AV11" s="12"/>
    </row>
    <row r="12" spans="1:48" x14ac:dyDescent="0.25">
      <c r="A12" s="9" t="s">
        <v>11</v>
      </c>
      <c r="B12" s="9" t="s">
        <v>43</v>
      </c>
      <c r="C12" s="10">
        <v>-26.5</v>
      </c>
      <c r="D12" s="10">
        <v>-69.739999999999995</v>
      </c>
      <c r="E12" s="9">
        <v>1950</v>
      </c>
      <c r="F12" s="9" t="s">
        <v>44</v>
      </c>
      <c r="G12" s="11" t="s">
        <v>14</v>
      </c>
      <c r="H12" s="9" t="s">
        <v>14</v>
      </c>
      <c r="I12" s="9" t="s">
        <v>45</v>
      </c>
      <c r="J12" s="9" t="s">
        <v>46</v>
      </c>
      <c r="K12" s="9" t="s">
        <v>14</v>
      </c>
      <c r="L12" s="9"/>
      <c r="M12" s="12"/>
      <c r="N12" s="12"/>
      <c r="O12" s="13"/>
      <c r="P12" s="13"/>
      <c r="Q12" s="13"/>
      <c r="R12" s="13"/>
      <c r="S12" s="13"/>
      <c r="T12" s="13"/>
      <c r="U12" s="13"/>
      <c r="V12" s="14"/>
      <c r="W12" s="14"/>
      <c r="X12" s="12"/>
      <c r="Y12" s="12"/>
      <c r="Z12" s="13"/>
      <c r="AA12" s="13"/>
      <c r="AB12" s="13"/>
      <c r="AC12" s="13"/>
      <c r="AD12" s="13"/>
      <c r="AE12" s="15"/>
      <c r="AF12" s="13"/>
      <c r="AG12" s="18"/>
      <c r="AH12" s="18"/>
      <c r="AI12" s="18"/>
      <c r="AJ12" s="18"/>
      <c r="AK12" s="18"/>
      <c r="AL12" s="18"/>
      <c r="AM12" s="18"/>
      <c r="AN12" s="12"/>
      <c r="AO12" s="12"/>
      <c r="AP12" s="12"/>
      <c r="AQ12" s="12"/>
      <c r="AR12" s="12"/>
      <c r="AS12" s="12"/>
      <c r="AT12" s="12"/>
      <c r="AU12" s="12"/>
      <c r="AV12" s="12"/>
    </row>
    <row r="13" spans="1:48" x14ac:dyDescent="0.25">
      <c r="A13" s="9" t="s">
        <v>11</v>
      </c>
      <c r="B13" s="9" t="s">
        <v>47</v>
      </c>
      <c r="C13" s="10">
        <v>-26.5</v>
      </c>
      <c r="D13" s="10">
        <v>-69.739999999999995</v>
      </c>
      <c r="E13" s="9">
        <v>1950</v>
      </c>
      <c r="F13" s="9" t="s">
        <v>30</v>
      </c>
      <c r="G13" s="11" t="s">
        <v>14</v>
      </c>
      <c r="H13" s="9" t="s">
        <v>14</v>
      </c>
      <c r="I13" s="9" t="s">
        <v>48</v>
      </c>
      <c r="J13" s="9" t="s">
        <v>49</v>
      </c>
      <c r="K13" s="9" t="s">
        <v>14</v>
      </c>
      <c r="L13" s="9"/>
      <c r="M13" s="12"/>
      <c r="N13" s="12"/>
      <c r="O13" s="13"/>
      <c r="P13" s="13"/>
      <c r="Q13" s="13"/>
      <c r="R13" s="13"/>
      <c r="S13" s="13"/>
      <c r="T13" s="12"/>
      <c r="U13" s="12"/>
      <c r="V13" s="14"/>
      <c r="W13" s="14"/>
      <c r="X13" s="12"/>
      <c r="Y13" s="12"/>
      <c r="Z13" s="13"/>
      <c r="AA13" s="13"/>
      <c r="AB13" s="13"/>
      <c r="AC13" s="13"/>
      <c r="AD13" s="13"/>
      <c r="AE13" s="15"/>
      <c r="AF13" s="13"/>
      <c r="AG13" s="18"/>
      <c r="AH13" s="18"/>
      <c r="AI13" s="18"/>
      <c r="AJ13" s="18"/>
      <c r="AK13" s="18"/>
      <c r="AL13" s="18"/>
      <c r="AM13" s="18"/>
      <c r="AN13" s="12"/>
      <c r="AO13" s="12"/>
      <c r="AP13" s="12"/>
      <c r="AQ13" s="12"/>
      <c r="AR13" s="12"/>
      <c r="AS13" s="12"/>
      <c r="AT13" s="12"/>
      <c r="AU13" s="12"/>
      <c r="AV13" s="12"/>
    </row>
    <row r="14" spans="1:48" x14ac:dyDescent="0.25">
      <c r="A14" s="9" t="s">
        <v>11</v>
      </c>
      <c r="B14" s="9" t="s">
        <v>50</v>
      </c>
      <c r="C14" s="10">
        <v>-26.5</v>
      </c>
      <c r="D14" s="10">
        <v>-69.739999999999995</v>
      </c>
      <c r="E14" s="9">
        <v>1950</v>
      </c>
      <c r="F14" s="9" t="s">
        <v>30</v>
      </c>
      <c r="G14" s="11" t="s">
        <v>14</v>
      </c>
      <c r="H14" s="9" t="s">
        <v>14</v>
      </c>
      <c r="I14" s="9" t="s">
        <v>51</v>
      </c>
      <c r="J14" s="9" t="s">
        <v>52</v>
      </c>
      <c r="K14" s="9" t="s">
        <v>53</v>
      </c>
      <c r="L14" s="9"/>
      <c r="M14" s="12"/>
      <c r="N14" s="12"/>
      <c r="O14" s="13"/>
      <c r="P14" s="13"/>
      <c r="Q14" s="13"/>
      <c r="R14" s="13"/>
      <c r="S14" s="13"/>
      <c r="T14" s="13"/>
      <c r="U14" s="13"/>
      <c r="V14" s="14"/>
      <c r="W14" s="14"/>
      <c r="X14" s="12"/>
      <c r="Y14" s="12"/>
      <c r="Z14" s="13"/>
      <c r="AA14" s="13"/>
      <c r="AB14" s="13"/>
      <c r="AC14" s="13"/>
      <c r="AD14" s="13"/>
      <c r="AE14" s="15"/>
      <c r="AF14" s="13"/>
      <c r="AG14" s="18"/>
      <c r="AH14" s="18"/>
      <c r="AI14" s="18"/>
      <c r="AJ14" s="18"/>
      <c r="AK14" s="18"/>
      <c r="AL14" s="18"/>
      <c r="AM14" s="18"/>
      <c r="AN14" s="12"/>
      <c r="AO14" s="12"/>
      <c r="AP14" s="12"/>
      <c r="AQ14" s="12"/>
      <c r="AR14" s="12"/>
      <c r="AS14" s="12"/>
      <c r="AT14" s="12"/>
      <c r="AU14" s="12"/>
      <c r="AV14" s="12"/>
    </row>
    <row r="15" spans="1:48" x14ac:dyDescent="0.25">
      <c r="A15" s="9"/>
      <c r="B15" s="9"/>
      <c r="C15" s="9"/>
      <c r="D15" s="9"/>
      <c r="E15" s="9"/>
      <c r="F15" s="9"/>
      <c r="G15" s="11"/>
      <c r="H15" s="9"/>
      <c r="I15" s="9"/>
      <c r="J15" s="9"/>
      <c r="K15" s="9"/>
      <c r="L15" s="9"/>
      <c r="M15" s="12"/>
      <c r="N15" s="12"/>
      <c r="O15" s="13"/>
      <c r="P15" s="13"/>
      <c r="Q15" s="13"/>
      <c r="R15" s="13"/>
      <c r="S15" s="13"/>
      <c r="T15" s="13"/>
      <c r="U15" s="13"/>
      <c r="V15" s="12"/>
      <c r="W15" s="12"/>
      <c r="X15" s="12"/>
      <c r="Y15" s="12"/>
      <c r="Z15" s="13"/>
      <c r="AA15" s="13"/>
      <c r="AB15" s="13"/>
      <c r="AC15" s="13"/>
      <c r="AD15" s="13"/>
      <c r="AE15" s="15"/>
      <c r="AF15" s="13"/>
      <c r="AG15" s="18"/>
      <c r="AH15" s="18"/>
      <c r="AI15" s="18"/>
      <c r="AJ15" s="18"/>
      <c r="AK15" s="18"/>
      <c r="AL15" s="18"/>
      <c r="AM15" s="18"/>
      <c r="AN15" s="12"/>
      <c r="AO15" s="12"/>
      <c r="AP15" s="12"/>
      <c r="AQ15" s="12"/>
      <c r="AR15" s="12"/>
      <c r="AS15" s="12"/>
      <c r="AT15" s="12"/>
      <c r="AU15" s="12"/>
      <c r="AV15" s="12"/>
    </row>
    <row r="16" spans="1:48" x14ac:dyDescent="0.25">
      <c r="A16" s="9" t="s">
        <v>54</v>
      </c>
      <c r="B16" s="9" t="s">
        <v>55</v>
      </c>
      <c r="C16" s="9">
        <v>-18.14</v>
      </c>
      <c r="D16" s="9">
        <v>-69.489999999999995</v>
      </c>
      <c r="E16" s="9">
        <v>3435</v>
      </c>
      <c r="F16" s="9" t="s">
        <v>13</v>
      </c>
      <c r="G16" s="11" t="s">
        <v>56</v>
      </c>
      <c r="H16" s="9" t="s">
        <v>57</v>
      </c>
      <c r="I16" s="9" t="s">
        <v>58</v>
      </c>
      <c r="J16" s="9" t="s">
        <v>59</v>
      </c>
      <c r="K16" s="9" t="s">
        <v>60</v>
      </c>
      <c r="L16" s="9"/>
      <c r="M16" s="12"/>
      <c r="N16" s="12"/>
      <c r="O16" s="13"/>
      <c r="P16" s="13"/>
      <c r="Q16" s="13"/>
      <c r="R16" s="13"/>
      <c r="S16" s="13"/>
      <c r="T16" s="13"/>
      <c r="U16" s="13"/>
      <c r="V16" s="12"/>
      <c r="W16" s="12"/>
      <c r="X16" s="12"/>
      <c r="Y16" s="12"/>
      <c r="Z16" s="13"/>
      <c r="AA16" s="13"/>
      <c r="AB16" s="13"/>
      <c r="AC16" s="13"/>
      <c r="AD16" s="13"/>
      <c r="AE16" s="15"/>
      <c r="AF16" s="13"/>
      <c r="AG16" s="18"/>
      <c r="AH16" s="18"/>
      <c r="AI16" s="18"/>
      <c r="AJ16" s="18"/>
      <c r="AK16" s="18"/>
      <c r="AL16" s="18"/>
      <c r="AM16" s="18"/>
      <c r="AN16" s="12"/>
      <c r="AO16" s="12"/>
      <c r="AP16" s="12"/>
      <c r="AQ16" s="12"/>
      <c r="AR16" s="12"/>
      <c r="AS16" s="12"/>
      <c r="AT16" s="12"/>
      <c r="AU16" s="12"/>
      <c r="AV16" s="12"/>
    </row>
    <row r="17" spans="1:48" x14ac:dyDescent="0.25">
      <c r="A17" s="9" t="s">
        <v>54</v>
      </c>
      <c r="B17" s="9" t="s">
        <v>61</v>
      </c>
      <c r="C17" s="9">
        <v>-18.100000000000001</v>
      </c>
      <c r="D17" s="9">
        <v>-69.3</v>
      </c>
      <c r="E17" s="9">
        <v>4560</v>
      </c>
      <c r="F17" s="9" t="s">
        <v>13</v>
      </c>
      <c r="G17" s="11">
        <v>2.7</v>
      </c>
      <c r="H17" s="9" t="s">
        <v>62</v>
      </c>
      <c r="I17" s="9" t="s">
        <v>63</v>
      </c>
      <c r="J17" s="9" t="s">
        <v>64</v>
      </c>
      <c r="K17" s="9" t="s">
        <v>65</v>
      </c>
      <c r="L17" s="9"/>
      <c r="M17" s="12"/>
      <c r="N17" s="12"/>
      <c r="O17" s="13"/>
      <c r="P17" s="13"/>
      <c r="Q17" s="13"/>
      <c r="R17" s="13"/>
      <c r="S17" s="13"/>
      <c r="T17" s="13"/>
      <c r="U17" s="13"/>
      <c r="V17" s="12"/>
      <c r="W17" s="12"/>
      <c r="X17" s="12"/>
      <c r="Y17" s="12"/>
      <c r="Z17" s="13"/>
      <c r="AA17" s="13"/>
      <c r="AB17" s="13"/>
      <c r="AC17" s="13"/>
      <c r="AD17" s="13"/>
      <c r="AE17" s="15"/>
      <c r="AF17" s="13"/>
      <c r="AG17" s="18"/>
      <c r="AH17" s="18"/>
      <c r="AI17" s="18"/>
      <c r="AJ17" s="18"/>
      <c r="AK17" s="18"/>
      <c r="AL17" s="18"/>
      <c r="AM17" s="18"/>
      <c r="AN17" s="12"/>
      <c r="AO17" s="12"/>
      <c r="AP17" s="12"/>
      <c r="AQ17" s="12"/>
      <c r="AR17" s="12"/>
      <c r="AS17" s="12"/>
      <c r="AT17" s="12"/>
      <c r="AU17" s="12"/>
      <c r="AV17" s="12"/>
    </row>
    <row r="18" spans="1:48" x14ac:dyDescent="0.25">
      <c r="A18" s="9" t="s">
        <v>54</v>
      </c>
      <c r="B18" s="9" t="s">
        <v>66</v>
      </c>
      <c r="C18" s="9">
        <v>-18.22</v>
      </c>
      <c r="D18" s="9">
        <v>-69.5</v>
      </c>
      <c r="E18" s="9">
        <v>3440</v>
      </c>
      <c r="F18" s="9" t="s">
        <v>13</v>
      </c>
      <c r="G18" s="11" t="s">
        <v>56</v>
      </c>
      <c r="H18" s="9" t="s">
        <v>57</v>
      </c>
      <c r="I18" s="9" t="s">
        <v>67</v>
      </c>
      <c r="J18" s="9" t="s">
        <v>68</v>
      </c>
      <c r="K18" s="9" t="s">
        <v>69</v>
      </c>
      <c r="L18" s="9"/>
      <c r="M18" s="12"/>
      <c r="N18" s="12"/>
      <c r="O18" s="13"/>
      <c r="P18" s="13"/>
      <c r="Q18" s="13"/>
      <c r="R18" s="13"/>
      <c r="S18" s="13"/>
      <c r="T18" s="13"/>
      <c r="U18" s="13"/>
      <c r="V18" s="12"/>
      <c r="W18" s="12"/>
      <c r="X18" s="12"/>
      <c r="Y18" s="12"/>
      <c r="Z18" s="13"/>
      <c r="AA18" s="13"/>
      <c r="AB18" s="13"/>
      <c r="AC18" s="13"/>
      <c r="AD18" s="13"/>
      <c r="AE18" s="15"/>
      <c r="AF18" s="13"/>
      <c r="AG18" s="18"/>
      <c r="AH18" s="18"/>
      <c r="AI18" s="18"/>
      <c r="AJ18" s="18"/>
      <c r="AK18" s="18"/>
      <c r="AL18" s="18"/>
      <c r="AM18" s="18"/>
      <c r="AN18" s="12"/>
      <c r="AO18" s="12"/>
      <c r="AP18" s="12"/>
      <c r="AQ18" s="12"/>
      <c r="AR18" s="12"/>
      <c r="AS18" s="12"/>
      <c r="AT18" s="12"/>
      <c r="AU18" s="12"/>
      <c r="AV18" s="12"/>
    </row>
    <row r="19" spans="1:48" x14ac:dyDescent="0.25">
      <c r="A19" s="9" t="s">
        <v>54</v>
      </c>
      <c r="B19" s="9" t="s">
        <v>70</v>
      </c>
      <c r="C19" s="9">
        <v>-19.12</v>
      </c>
      <c r="D19" s="9">
        <v>-70.150000000000006</v>
      </c>
      <c r="E19" s="9">
        <v>500</v>
      </c>
      <c r="F19" s="9" t="s">
        <v>44</v>
      </c>
      <c r="G19" s="11" t="s">
        <v>71</v>
      </c>
      <c r="H19" s="9" t="s">
        <v>72</v>
      </c>
      <c r="I19" s="9" t="s">
        <v>73</v>
      </c>
      <c r="J19" s="9" t="s">
        <v>74</v>
      </c>
      <c r="K19" s="9" t="s">
        <v>75</v>
      </c>
      <c r="L19" s="9"/>
      <c r="M19" s="12"/>
      <c r="N19" s="12"/>
      <c r="O19" s="13"/>
      <c r="P19" s="13"/>
      <c r="Q19" s="13"/>
      <c r="R19" s="13"/>
      <c r="S19" s="13"/>
      <c r="T19" s="13"/>
      <c r="U19" s="13"/>
      <c r="V19" s="12"/>
      <c r="W19" s="12"/>
      <c r="X19" s="12"/>
      <c r="Y19" s="12"/>
      <c r="Z19" s="13"/>
      <c r="AA19" s="13"/>
      <c r="AB19" s="13"/>
      <c r="AC19" s="13"/>
      <c r="AD19" s="13"/>
      <c r="AE19" s="15"/>
      <c r="AF19" s="13"/>
      <c r="AG19" s="18"/>
      <c r="AH19" s="18"/>
      <c r="AI19" s="18"/>
      <c r="AJ19" s="18"/>
      <c r="AK19" s="18"/>
      <c r="AL19" s="18"/>
      <c r="AM19" s="18"/>
      <c r="AN19" s="12"/>
      <c r="AO19" s="12"/>
      <c r="AP19" s="12"/>
      <c r="AQ19" s="12"/>
      <c r="AR19" s="12"/>
      <c r="AS19" s="12"/>
      <c r="AT19" s="12"/>
      <c r="AU19" s="12"/>
      <c r="AV19" s="12"/>
    </row>
    <row r="20" spans="1:48" x14ac:dyDescent="0.25">
      <c r="A20" s="9" t="s">
        <v>54</v>
      </c>
      <c r="B20" s="9" t="s">
        <v>76</v>
      </c>
      <c r="C20" s="9">
        <v>-18.440000000000001</v>
      </c>
      <c r="D20" s="9">
        <v>-69.41</v>
      </c>
      <c r="E20" s="9">
        <v>2185</v>
      </c>
      <c r="F20" s="9" t="s">
        <v>13</v>
      </c>
      <c r="G20" s="11" t="s">
        <v>56</v>
      </c>
      <c r="H20" s="9" t="s">
        <v>57</v>
      </c>
      <c r="I20" s="9" t="s">
        <v>77</v>
      </c>
      <c r="J20" s="9" t="s">
        <v>78</v>
      </c>
      <c r="K20" s="9" t="s">
        <v>79</v>
      </c>
      <c r="L20" s="9"/>
      <c r="M20" s="12"/>
      <c r="N20" s="12"/>
      <c r="O20" s="13"/>
      <c r="P20" s="13"/>
      <c r="Q20" s="13"/>
      <c r="R20" s="13"/>
      <c r="S20" s="13"/>
      <c r="T20" s="13"/>
      <c r="U20" s="13"/>
      <c r="V20" s="12"/>
      <c r="W20" s="12"/>
      <c r="X20" s="12"/>
      <c r="Y20" s="12"/>
      <c r="Z20" s="13"/>
      <c r="AA20" s="13"/>
      <c r="AB20" s="13"/>
      <c r="AC20" s="13"/>
      <c r="AD20" s="13"/>
      <c r="AE20" s="15"/>
      <c r="AF20" s="13"/>
      <c r="AG20" s="18"/>
      <c r="AH20" s="18"/>
      <c r="AI20" s="18"/>
      <c r="AJ20" s="18"/>
      <c r="AK20" s="18"/>
      <c r="AL20" s="18"/>
      <c r="AM20" s="18"/>
      <c r="AN20" s="12"/>
      <c r="AO20" s="12"/>
      <c r="AP20" s="12"/>
      <c r="AQ20" s="12"/>
      <c r="AR20" s="12"/>
      <c r="AS20" s="12"/>
      <c r="AT20" s="12"/>
      <c r="AU20" s="12"/>
      <c r="AV20" s="12"/>
    </row>
    <row r="21" spans="1:48" x14ac:dyDescent="0.25">
      <c r="A21" s="9" t="s">
        <v>54</v>
      </c>
      <c r="B21" s="9" t="s">
        <v>80</v>
      </c>
      <c r="C21" s="9">
        <v>-18.440000000000001</v>
      </c>
      <c r="D21" s="9">
        <v>-69.39</v>
      </c>
      <c r="E21" s="9">
        <v>2590</v>
      </c>
      <c r="F21" s="9" t="s">
        <v>13</v>
      </c>
      <c r="G21" s="11" t="s">
        <v>56</v>
      </c>
      <c r="H21" s="9" t="s">
        <v>57</v>
      </c>
      <c r="I21" s="9" t="s">
        <v>81</v>
      </c>
      <c r="J21" s="9" t="s">
        <v>82</v>
      </c>
      <c r="K21" s="9" t="s">
        <v>83</v>
      </c>
      <c r="L21" s="9"/>
      <c r="M21" s="12"/>
      <c r="N21" s="12"/>
      <c r="O21" s="13"/>
      <c r="P21" s="13"/>
      <c r="Q21" s="13"/>
      <c r="R21" s="13"/>
      <c r="S21" s="13"/>
      <c r="T21" s="13"/>
      <c r="U21" s="13"/>
      <c r="V21" s="12"/>
      <c r="W21" s="12"/>
      <c r="X21" s="12"/>
      <c r="Y21" s="12"/>
      <c r="Z21" s="13"/>
      <c r="AA21" s="13"/>
      <c r="AB21" s="13"/>
      <c r="AC21" s="13"/>
      <c r="AD21" s="13"/>
      <c r="AE21" s="15"/>
      <c r="AF21" s="13"/>
      <c r="AG21" s="18"/>
      <c r="AH21" s="18"/>
      <c r="AI21" s="18"/>
      <c r="AJ21" s="18"/>
      <c r="AK21" s="18"/>
      <c r="AL21" s="18"/>
      <c r="AM21" s="18"/>
      <c r="AN21" s="12"/>
      <c r="AO21" s="12"/>
      <c r="AP21" s="12"/>
      <c r="AQ21" s="12"/>
      <c r="AR21" s="12"/>
      <c r="AS21" s="12"/>
      <c r="AT21" s="12"/>
      <c r="AU21" s="12"/>
      <c r="AV21" s="12"/>
    </row>
    <row r="22" spans="1:48" x14ac:dyDescent="0.25">
      <c r="A22" s="9" t="s">
        <v>54</v>
      </c>
      <c r="B22" s="9" t="s">
        <v>84</v>
      </c>
      <c r="C22" s="9">
        <v>-18.11</v>
      </c>
      <c r="D22" s="9">
        <v>-69.430000000000007</v>
      </c>
      <c r="E22" s="9">
        <v>3670</v>
      </c>
      <c r="F22" s="9" t="s">
        <v>13</v>
      </c>
      <c r="G22" s="11" t="s">
        <v>56</v>
      </c>
      <c r="H22" s="9" t="s">
        <v>57</v>
      </c>
      <c r="I22" s="9" t="s">
        <v>85</v>
      </c>
      <c r="J22" s="9" t="s">
        <v>86</v>
      </c>
      <c r="K22" s="9" t="s">
        <v>87</v>
      </c>
      <c r="L22" s="9"/>
      <c r="M22" s="12"/>
      <c r="N22" s="12"/>
      <c r="O22" s="13"/>
      <c r="P22" s="13"/>
      <c r="Q22" s="13"/>
      <c r="R22" s="13"/>
      <c r="S22" s="13"/>
      <c r="T22" s="13"/>
      <c r="U22" s="13"/>
      <c r="V22" s="12"/>
      <c r="W22" s="12"/>
      <c r="X22" s="12"/>
      <c r="Y22" s="12"/>
      <c r="Z22" s="13"/>
      <c r="AA22" s="13"/>
      <c r="AB22" s="13"/>
      <c r="AC22" s="13"/>
      <c r="AD22" s="13"/>
      <c r="AE22" s="15"/>
      <c r="AF22" s="13"/>
      <c r="AG22" s="18"/>
      <c r="AH22" s="18"/>
      <c r="AI22" s="18"/>
      <c r="AJ22" s="18"/>
      <c r="AK22" s="18"/>
      <c r="AL22" s="18"/>
      <c r="AM22" s="18"/>
      <c r="AN22" s="12"/>
      <c r="AO22" s="12"/>
      <c r="AP22" s="12"/>
      <c r="AQ22" s="12"/>
      <c r="AR22" s="12"/>
      <c r="AS22" s="12"/>
      <c r="AT22" s="12"/>
      <c r="AU22" s="12"/>
      <c r="AV22" s="12"/>
    </row>
    <row r="23" spans="1:48" x14ac:dyDescent="0.25">
      <c r="A23" s="9" t="s">
        <v>54</v>
      </c>
      <c r="B23" s="9" t="s">
        <v>88</v>
      </c>
      <c r="C23" s="9">
        <v>-18.14</v>
      </c>
      <c r="D23" s="9">
        <v>-69.09</v>
      </c>
      <c r="E23" s="9">
        <v>4510</v>
      </c>
      <c r="F23" s="9" t="s">
        <v>13</v>
      </c>
      <c r="G23" s="11">
        <v>2.7</v>
      </c>
      <c r="H23" s="9" t="s">
        <v>62</v>
      </c>
      <c r="I23" s="9" t="s">
        <v>89</v>
      </c>
      <c r="J23" s="9" t="s">
        <v>90</v>
      </c>
      <c r="K23" s="9" t="s">
        <v>91</v>
      </c>
      <c r="L23" s="9"/>
      <c r="M23" s="12"/>
      <c r="N23" s="12"/>
      <c r="O23" s="13"/>
      <c r="P23" s="13"/>
      <c r="Q23" s="13"/>
      <c r="R23" s="13"/>
      <c r="S23" s="13"/>
      <c r="T23" s="13"/>
      <c r="U23" s="13"/>
      <c r="V23" s="12"/>
      <c r="W23" s="12"/>
      <c r="X23" s="12"/>
      <c r="Y23" s="12"/>
      <c r="Z23" s="13"/>
      <c r="AA23" s="13"/>
      <c r="AB23" s="13"/>
      <c r="AC23" s="13"/>
      <c r="AD23" s="13"/>
      <c r="AE23" s="15"/>
      <c r="AF23" s="13"/>
      <c r="AG23" s="18"/>
      <c r="AH23" s="18"/>
      <c r="AI23" s="18"/>
      <c r="AJ23" s="18"/>
      <c r="AK23" s="18"/>
      <c r="AL23" s="18"/>
      <c r="AM23" s="18"/>
      <c r="AN23" s="12"/>
      <c r="AO23" s="12"/>
      <c r="AP23" s="12"/>
      <c r="AQ23" s="12"/>
      <c r="AR23" s="12"/>
      <c r="AS23" s="12"/>
      <c r="AT23" s="12"/>
      <c r="AU23" s="12"/>
      <c r="AV23" s="12"/>
    </row>
    <row r="24" spans="1:48" x14ac:dyDescent="0.25">
      <c r="A24" s="9" t="s">
        <v>54</v>
      </c>
      <c r="B24" s="9" t="s">
        <v>92</v>
      </c>
      <c r="C24" s="9">
        <v>-18.21</v>
      </c>
      <c r="D24" s="9">
        <v>-69.37</v>
      </c>
      <c r="E24" s="9">
        <v>3220</v>
      </c>
      <c r="F24" s="9" t="s">
        <v>13</v>
      </c>
      <c r="G24" s="11">
        <v>2.7</v>
      </c>
      <c r="H24" s="9" t="s">
        <v>62</v>
      </c>
      <c r="I24" s="9" t="s">
        <v>93</v>
      </c>
      <c r="J24" s="9" t="s">
        <v>94</v>
      </c>
      <c r="K24" s="9" t="s">
        <v>95</v>
      </c>
      <c r="L24" s="9"/>
      <c r="M24" s="12"/>
      <c r="N24" s="12"/>
      <c r="O24" s="13"/>
      <c r="P24" s="13"/>
      <c r="Q24" s="13"/>
      <c r="R24" s="13"/>
      <c r="S24" s="13"/>
      <c r="T24" s="13"/>
      <c r="U24" s="13"/>
      <c r="V24" s="12"/>
      <c r="W24" s="12"/>
      <c r="X24" s="12"/>
      <c r="Y24" s="12"/>
      <c r="Z24" s="13"/>
      <c r="AA24" s="13"/>
      <c r="AB24" s="13"/>
      <c r="AC24" s="13"/>
      <c r="AD24" s="13"/>
      <c r="AE24" s="15"/>
      <c r="AF24" s="13"/>
      <c r="AG24" s="18"/>
      <c r="AH24" s="18"/>
      <c r="AI24" s="18"/>
      <c r="AJ24" s="18"/>
      <c r="AK24" s="18"/>
      <c r="AL24" s="18"/>
      <c r="AM24" s="18"/>
      <c r="AN24" s="12"/>
      <c r="AO24" s="12"/>
      <c r="AP24" s="12"/>
      <c r="AQ24" s="12"/>
      <c r="AR24" s="12"/>
      <c r="AS24" s="12"/>
      <c r="AT24" s="12"/>
      <c r="AU24" s="12"/>
      <c r="AV24" s="12"/>
    </row>
    <row r="25" spans="1:48" x14ac:dyDescent="0.25">
      <c r="A25" s="9" t="s">
        <v>54</v>
      </c>
      <c r="B25" s="9" t="s">
        <v>96</v>
      </c>
      <c r="C25" s="9">
        <v>-18.420000000000002</v>
      </c>
      <c r="D25" s="9">
        <v>-69.37</v>
      </c>
      <c r="E25" s="9">
        <v>3260</v>
      </c>
      <c r="F25" s="9" t="s">
        <v>13</v>
      </c>
      <c r="G25" s="11" t="s">
        <v>56</v>
      </c>
      <c r="H25" s="9" t="s">
        <v>57</v>
      </c>
      <c r="I25" s="9" t="s">
        <v>97</v>
      </c>
      <c r="J25" s="9" t="s">
        <v>98</v>
      </c>
      <c r="K25" s="9" t="s">
        <v>99</v>
      </c>
      <c r="L25" s="9"/>
      <c r="M25" s="12"/>
      <c r="N25" s="12"/>
      <c r="O25" s="13"/>
      <c r="P25" s="13"/>
      <c r="Q25" s="13"/>
      <c r="R25" s="13"/>
      <c r="S25" s="13"/>
      <c r="T25" s="13"/>
      <c r="U25" s="13"/>
      <c r="V25" s="12"/>
      <c r="W25" s="12"/>
      <c r="X25" s="12"/>
      <c r="Y25" s="12"/>
      <c r="Z25" s="13"/>
      <c r="AA25" s="13"/>
      <c r="AB25" s="13"/>
      <c r="AC25" s="13"/>
      <c r="AD25" s="13"/>
      <c r="AE25" s="15"/>
      <c r="AF25" s="13"/>
      <c r="AG25" s="18"/>
      <c r="AH25" s="18"/>
      <c r="AI25" s="18"/>
      <c r="AJ25" s="18"/>
      <c r="AK25" s="18"/>
      <c r="AL25" s="18"/>
      <c r="AM25" s="18"/>
      <c r="AN25" s="12"/>
      <c r="AO25" s="12"/>
      <c r="AP25" s="12"/>
      <c r="AQ25" s="12"/>
      <c r="AR25" s="12"/>
      <c r="AS25" s="12"/>
      <c r="AT25" s="12"/>
      <c r="AU25" s="12"/>
      <c r="AV25" s="12"/>
    </row>
    <row r="26" spans="1:48" x14ac:dyDescent="0.25">
      <c r="A26" s="9" t="s">
        <v>54</v>
      </c>
      <c r="B26" s="9" t="s">
        <v>100</v>
      </c>
      <c r="C26" s="9">
        <v>-18.43</v>
      </c>
      <c r="D26" s="9">
        <v>-69.41</v>
      </c>
      <c r="E26" s="9">
        <v>2730</v>
      </c>
      <c r="F26" s="9" t="s">
        <v>13</v>
      </c>
      <c r="G26" s="11" t="s">
        <v>56</v>
      </c>
      <c r="H26" s="9" t="s">
        <v>57</v>
      </c>
      <c r="I26" s="9" t="s">
        <v>101</v>
      </c>
      <c r="J26" s="9" t="s">
        <v>102</v>
      </c>
      <c r="K26" s="9" t="s">
        <v>103</v>
      </c>
      <c r="L26" s="9"/>
      <c r="M26" s="12"/>
      <c r="N26" s="12"/>
      <c r="O26" s="13"/>
      <c r="P26" s="13"/>
      <c r="Q26" s="13"/>
      <c r="R26" s="13"/>
      <c r="S26" s="13"/>
      <c r="T26" s="13"/>
      <c r="U26" s="13"/>
      <c r="V26" s="12"/>
      <c r="W26" s="12"/>
      <c r="X26" s="12"/>
      <c r="Y26" s="12"/>
      <c r="Z26" s="13"/>
      <c r="AA26" s="13"/>
      <c r="AB26" s="13"/>
      <c r="AC26" s="13"/>
      <c r="AD26" s="13"/>
      <c r="AE26" s="15"/>
      <c r="AF26" s="13"/>
      <c r="AG26" s="18"/>
      <c r="AH26" s="18"/>
      <c r="AI26" s="18"/>
      <c r="AJ26" s="18"/>
      <c r="AK26" s="18"/>
      <c r="AL26" s="18"/>
      <c r="AM26" s="18"/>
      <c r="AN26" s="12"/>
      <c r="AO26" s="12"/>
      <c r="AP26" s="12"/>
      <c r="AQ26" s="12"/>
      <c r="AR26" s="12"/>
      <c r="AS26" s="12"/>
      <c r="AT26" s="12"/>
      <c r="AU26" s="12"/>
      <c r="AV26" s="12"/>
    </row>
    <row r="27" spans="1:48" x14ac:dyDescent="0.25">
      <c r="A27" s="9" t="s">
        <v>54</v>
      </c>
      <c r="B27" s="9" t="s">
        <v>104</v>
      </c>
      <c r="C27" s="9">
        <v>-18.23</v>
      </c>
      <c r="D27" s="9">
        <v>-69.400000000000006</v>
      </c>
      <c r="E27" s="9">
        <v>3280</v>
      </c>
      <c r="F27" s="9" t="s">
        <v>13</v>
      </c>
      <c r="G27" s="11" t="s">
        <v>56</v>
      </c>
      <c r="H27" s="9" t="s">
        <v>57</v>
      </c>
      <c r="I27" s="9" t="s">
        <v>105</v>
      </c>
      <c r="J27" s="9" t="s">
        <v>106</v>
      </c>
      <c r="K27" s="9" t="s">
        <v>107</v>
      </c>
      <c r="L27" s="9"/>
      <c r="M27" s="12"/>
      <c r="N27" s="12"/>
      <c r="O27" s="13"/>
      <c r="P27" s="13"/>
      <c r="Q27" s="13"/>
      <c r="R27" s="13"/>
      <c r="S27" s="13"/>
      <c r="T27" s="13"/>
      <c r="U27" s="13"/>
      <c r="V27" s="12"/>
      <c r="W27" s="12"/>
      <c r="X27" s="12"/>
      <c r="Y27" s="12"/>
      <c r="Z27" s="13"/>
      <c r="AA27" s="13"/>
      <c r="AB27" s="13"/>
      <c r="AC27" s="13"/>
      <c r="AD27" s="13"/>
      <c r="AE27" s="15"/>
      <c r="AF27" s="13"/>
      <c r="AG27" s="18"/>
      <c r="AH27" s="18"/>
      <c r="AI27" s="18"/>
      <c r="AJ27" s="18"/>
      <c r="AK27" s="18"/>
      <c r="AL27" s="18"/>
      <c r="AM27" s="18"/>
      <c r="AN27" s="12"/>
      <c r="AO27" s="12"/>
      <c r="AP27" s="12"/>
      <c r="AQ27" s="12"/>
      <c r="AR27" s="12"/>
      <c r="AS27" s="12"/>
      <c r="AT27" s="12"/>
      <c r="AU27" s="12"/>
      <c r="AV27" s="12"/>
    </row>
    <row r="28" spans="1:48" x14ac:dyDescent="0.25">
      <c r="A28" s="9" t="s">
        <v>54</v>
      </c>
      <c r="B28" s="9" t="s">
        <v>108</v>
      </c>
      <c r="C28" s="9">
        <v>-20.18</v>
      </c>
      <c r="D28" s="9">
        <v>-68.55</v>
      </c>
      <c r="E28" s="9">
        <v>4205</v>
      </c>
      <c r="F28" s="9" t="s">
        <v>13</v>
      </c>
      <c r="G28" s="11" t="s">
        <v>109</v>
      </c>
      <c r="H28" s="9" t="s">
        <v>110</v>
      </c>
      <c r="I28" s="9" t="s">
        <v>111</v>
      </c>
      <c r="J28" s="9" t="s">
        <v>112</v>
      </c>
      <c r="K28" s="9" t="s">
        <v>113</v>
      </c>
      <c r="L28" s="9"/>
      <c r="M28" s="12"/>
      <c r="N28" s="12"/>
      <c r="O28" s="13"/>
      <c r="P28" s="13"/>
      <c r="Q28" s="13"/>
      <c r="R28" s="13"/>
      <c r="S28" s="13"/>
      <c r="T28" s="13"/>
      <c r="U28" s="13"/>
      <c r="V28" s="12"/>
      <c r="W28" s="12"/>
      <c r="X28" s="12"/>
      <c r="Y28" s="12"/>
      <c r="Z28" s="13"/>
      <c r="AA28" s="13"/>
      <c r="AB28" s="13"/>
      <c r="AC28" s="13"/>
      <c r="AD28" s="13"/>
      <c r="AE28" s="15"/>
      <c r="AF28" s="13"/>
      <c r="AG28" s="18"/>
      <c r="AH28" s="18"/>
      <c r="AI28" s="18"/>
      <c r="AJ28" s="18"/>
      <c r="AK28" s="18"/>
      <c r="AL28" s="18"/>
      <c r="AM28" s="18"/>
      <c r="AN28" s="12"/>
      <c r="AO28" s="12"/>
      <c r="AP28" s="12"/>
      <c r="AQ28" s="12"/>
      <c r="AR28" s="12"/>
      <c r="AS28" s="12"/>
      <c r="AT28" s="12"/>
      <c r="AU28" s="12"/>
      <c r="AV28" s="12"/>
    </row>
    <row r="29" spans="1:48" x14ac:dyDescent="0.25">
      <c r="A29" s="9" t="s">
        <v>54</v>
      </c>
      <c r="B29" s="9" t="s">
        <v>114</v>
      </c>
      <c r="C29" s="9">
        <v>-19.329999999999998</v>
      </c>
      <c r="D29" s="9">
        <v>-70.05</v>
      </c>
      <c r="E29" s="9">
        <v>1150</v>
      </c>
      <c r="F29" s="9" t="s">
        <v>44</v>
      </c>
      <c r="G29" s="11" t="s">
        <v>71</v>
      </c>
      <c r="H29" s="9" t="s">
        <v>72</v>
      </c>
      <c r="I29" s="9" t="s">
        <v>115</v>
      </c>
      <c r="J29" s="9" t="s">
        <v>89</v>
      </c>
      <c r="K29" s="9" t="s">
        <v>116</v>
      </c>
      <c r="L29" s="9"/>
      <c r="M29" s="12"/>
      <c r="N29" s="12"/>
      <c r="O29" s="13"/>
      <c r="P29" s="13"/>
      <c r="Q29" s="13"/>
      <c r="R29" s="13"/>
      <c r="S29" s="13"/>
      <c r="T29" s="13"/>
      <c r="U29" s="13"/>
      <c r="V29" s="12"/>
      <c r="W29" s="12"/>
      <c r="X29" s="12"/>
      <c r="Y29" s="12"/>
      <c r="Z29" s="13"/>
      <c r="AA29" s="13"/>
      <c r="AB29" s="13"/>
      <c r="AC29" s="13"/>
      <c r="AD29" s="13"/>
      <c r="AE29" s="15"/>
      <c r="AF29" s="13"/>
      <c r="AG29" s="18"/>
      <c r="AH29" s="18"/>
      <c r="AI29" s="18"/>
      <c r="AJ29" s="18"/>
      <c r="AK29" s="18"/>
      <c r="AL29" s="18"/>
      <c r="AM29" s="18"/>
      <c r="AN29" s="12"/>
      <c r="AO29" s="12"/>
      <c r="AP29" s="12"/>
      <c r="AQ29" s="12"/>
      <c r="AR29" s="12"/>
      <c r="AS29" s="12"/>
      <c r="AT29" s="12"/>
      <c r="AU29" s="12"/>
      <c r="AV29" s="12"/>
    </row>
    <row r="30" spans="1:48" x14ac:dyDescent="0.25">
      <c r="A30" s="9" t="s">
        <v>54</v>
      </c>
      <c r="B30" s="9" t="s">
        <v>117</v>
      </c>
      <c r="C30" s="9">
        <v>-18.43</v>
      </c>
      <c r="D30" s="9">
        <v>-69.39</v>
      </c>
      <c r="E30" s="9">
        <v>3070</v>
      </c>
      <c r="F30" s="9" t="s">
        <v>13</v>
      </c>
      <c r="G30" s="11" t="s">
        <v>118</v>
      </c>
      <c r="H30" s="9" t="s">
        <v>57</v>
      </c>
      <c r="I30" s="9" t="s">
        <v>119</v>
      </c>
      <c r="J30" s="9" t="s">
        <v>120</v>
      </c>
      <c r="K30" s="9" t="s">
        <v>14</v>
      </c>
      <c r="L30" s="9"/>
      <c r="M30" s="12"/>
      <c r="N30" s="12"/>
      <c r="O30" s="13"/>
      <c r="P30" s="13"/>
      <c r="Q30" s="13"/>
      <c r="R30" s="13"/>
      <c r="S30" s="13"/>
      <c r="T30" s="12"/>
      <c r="U30" s="12"/>
      <c r="V30" s="12"/>
      <c r="W30" s="12"/>
      <c r="X30" s="12"/>
      <c r="Y30" s="12"/>
      <c r="Z30" s="13"/>
      <c r="AA30" s="13"/>
      <c r="AB30" s="13"/>
      <c r="AC30" s="13"/>
      <c r="AD30" s="13"/>
      <c r="AE30" s="15"/>
      <c r="AF30" s="13"/>
      <c r="AG30" s="18"/>
      <c r="AH30" s="18"/>
      <c r="AI30" s="18"/>
      <c r="AJ30" s="18"/>
      <c r="AK30" s="18"/>
      <c r="AL30" s="18"/>
      <c r="AM30" s="18"/>
      <c r="AN30" s="12"/>
      <c r="AO30" s="12"/>
      <c r="AP30" s="12"/>
      <c r="AQ30" s="12"/>
      <c r="AR30" s="12"/>
      <c r="AS30" s="12"/>
      <c r="AT30" s="12"/>
      <c r="AU30" s="12"/>
      <c r="AV30" s="12"/>
    </row>
    <row r="31" spans="1:48" x14ac:dyDescent="0.25">
      <c r="A31" s="9" t="s">
        <v>54</v>
      </c>
      <c r="B31" s="9" t="s">
        <v>121</v>
      </c>
      <c r="C31" s="9">
        <v>-18.28</v>
      </c>
      <c r="D31" s="9">
        <v>-69.540000000000006</v>
      </c>
      <c r="E31" s="9">
        <v>1930</v>
      </c>
      <c r="F31" s="9" t="s">
        <v>44</v>
      </c>
      <c r="G31" s="11" t="s">
        <v>56</v>
      </c>
      <c r="H31" s="9" t="s">
        <v>57</v>
      </c>
      <c r="I31" s="9" t="s">
        <v>122</v>
      </c>
      <c r="J31" s="9" t="s">
        <v>14</v>
      </c>
      <c r="K31" s="9" t="s">
        <v>123</v>
      </c>
      <c r="L31" s="9"/>
      <c r="M31" s="12"/>
      <c r="N31" s="12"/>
      <c r="O31" s="13"/>
      <c r="P31" s="13"/>
      <c r="Q31" s="13"/>
      <c r="R31" s="13"/>
      <c r="S31" s="13"/>
      <c r="T31" s="13"/>
      <c r="U31" s="13"/>
      <c r="V31" s="12"/>
      <c r="W31" s="12"/>
      <c r="X31" s="12"/>
      <c r="Y31" s="12"/>
      <c r="Z31" s="13"/>
      <c r="AA31" s="13"/>
      <c r="AB31" s="13"/>
      <c r="AC31" s="13"/>
      <c r="AD31" s="13"/>
      <c r="AE31" s="15"/>
      <c r="AF31" s="13"/>
      <c r="AG31" s="18"/>
      <c r="AH31" s="18"/>
      <c r="AI31" s="18"/>
      <c r="AJ31" s="18"/>
      <c r="AK31" s="18"/>
      <c r="AL31" s="18"/>
      <c r="AM31" s="18"/>
      <c r="AN31" s="12"/>
      <c r="AO31" s="12"/>
      <c r="AP31" s="12"/>
      <c r="AQ31" s="12"/>
      <c r="AR31" s="12"/>
      <c r="AS31" s="12"/>
      <c r="AT31" s="12"/>
      <c r="AU31" s="12"/>
      <c r="AV31" s="12"/>
    </row>
    <row r="32" spans="1:48" x14ac:dyDescent="0.25">
      <c r="A32" s="9" t="s">
        <v>54</v>
      </c>
      <c r="B32" s="9" t="s">
        <v>124</v>
      </c>
      <c r="C32" s="9">
        <v>-18.25</v>
      </c>
      <c r="D32" s="9">
        <v>-69.510000000000005</v>
      </c>
      <c r="E32" s="9">
        <v>1670</v>
      </c>
      <c r="F32" s="9" t="s">
        <v>44</v>
      </c>
      <c r="G32" s="11" t="s">
        <v>56</v>
      </c>
      <c r="H32" s="9" t="s">
        <v>57</v>
      </c>
      <c r="I32" s="9" t="s">
        <v>125</v>
      </c>
      <c r="J32" s="9" t="s">
        <v>14</v>
      </c>
      <c r="K32" s="9" t="s">
        <v>126</v>
      </c>
      <c r="L32" s="9"/>
      <c r="M32" s="12"/>
      <c r="N32" s="12"/>
      <c r="O32" s="13"/>
      <c r="P32" s="13"/>
      <c r="Q32" s="13"/>
      <c r="R32" s="13"/>
      <c r="S32" s="13"/>
      <c r="T32" s="13"/>
      <c r="U32" s="13"/>
      <c r="V32" s="12"/>
      <c r="W32" s="12"/>
      <c r="X32" s="12"/>
      <c r="Y32" s="12"/>
      <c r="Z32" s="13"/>
      <c r="AA32" s="13"/>
      <c r="AB32" s="13"/>
      <c r="AC32" s="13"/>
      <c r="AD32" s="13"/>
      <c r="AE32" s="15"/>
      <c r="AF32" s="13"/>
      <c r="AG32" s="18"/>
      <c r="AH32" s="18"/>
      <c r="AI32" s="18"/>
      <c r="AJ32" s="18"/>
      <c r="AK32" s="18"/>
      <c r="AL32" s="18"/>
      <c r="AM32" s="18"/>
      <c r="AN32" s="12"/>
      <c r="AO32" s="12"/>
      <c r="AP32" s="12"/>
      <c r="AQ32" s="12"/>
      <c r="AR32" s="12"/>
      <c r="AS32" s="12"/>
      <c r="AT32" s="12"/>
      <c r="AU32" s="12"/>
      <c r="AV32" s="12"/>
    </row>
    <row r="33" spans="1:48" x14ac:dyDescent="0.25">
      <c r="A33" s="9" t="s">
        <v>54</v>
      </c>
      <c r="B33" s="9" t="s">
        <v>127</v>
      </c>
      <c r="C33" s="9">
        <v>-18.21</v>
      </c>
      <c r="D33" s="9">
        <v>-69.37</v>
      </c>
      <c r="E33" s="9">
        <v>3270</v>
      </c>
      <c r="F33" s="9" t="s">
        <v>128</v>
      </c>
      <c r="G33" s="11" t="s">
        <v>56</v>
      </c>
      <c r="H33" s="9" t="s">
        <v>129</v>
      </c>
      <c r="I33" s="9" t="s">
        <v>130</v>
      </c>
      <c r="J33" s="9" t="s">
        <v>14</v>
      </c>
      <c r="K33" s="9" t="s">
        <v>131</v>
      </c>
      <c r="L33" s="9"/>
      <c r="M33" s="12"/>
      <c r="N33" s="12"/>
      <c r="O33" s="13"/>
      <c r="P33" s="13"/>
      <c r="Q33" s="13"/>
      <c r="R33" s="13"/>
      <c r="S33" s="13"/>
      <c r="T33" s="13"/>
      <c r="U33" s="13"/>
      <c r="V33" s="12"/>
      <c r="W33" s="12"/>
      <c r="X33" s="12"/>
      <c r="Y33" s="12"/>
      <c r="Z33" s="13"/>
      <c r="AA33" s="13"/>
      <c r="AB33" s="13"/>
      <c r="AC33" s="13"/>
      <c r="AD33" s="13"/>
      <c r="AE33" s="15"/>
      <c r="AF33" s="13"/>
      <c r="AG33" s="18"/>
      <c r="AH33" s="18"/>
      <c r="AI33" s="18"/>
      <c r="AJ33" s="18"/>
      <c r="AK33" s="18"/>
      <c r="AL33" s="18"/>
      <c r="AM33" s="18"/>
      <c r="AN33" s="12"/>
      <c r="AO33" s="12"/>
      <c r="AP33" s="12"/>
      <c r="AQ33" s="12"/>
      <c r="AR33" s="12"/>
      <c r="AS33" s="12"/>
      <c r="AT33" s="12"/>
      <c r="AU33" s="12"/>
      <c r="AV33" s="12"/>
    </row>
    <row r="34" spans="1:48" x14ac:dyDescent="0.25">
      <c r="A34" s="9" t="s">
        <v>54</v>
      </c>
      <c r="B34" s="9" t="s">
        <v>132</v>
      </c>
      <c r="C34" s="9">
        <v>-18.22</v>
      </c>
      <c r="D34" s="9">
        <v>-69.400000000000006</v>
      </c>
      <c r="E34" s="9">
        <v>3235</v>
      </c>
      <c r="F34" s="9" t="s">
        <v>13</v>
      </c>
      <c r="G34" s="11" t="s">
        <v>56</v>
      </c>
      <c r="H34" s="9" t="s">
        <v>57</v>
      </c>
      <c r="I34" s="9" t="s">
        <v>133</v>
      </c>
      <c r="J34" s="9" t="s">
        <v>14</v>
      </c>
      <c r="K34" s="9" t="s">
        <v>134</v>
      </c>
      <c r="L34" s="9"/>
      <c r="M34" s="12"/>
      <c r="N34" s="12"/>
      <c r="O34" s="13"/>
      <c r="P34" s="13"/>
      <c r="Q34" s="13"/>
      <c r="R34" s="13"/>
      <c r="S34" s="13"/>
      <c r="T34" s="13"/>
      <c r="U34" s="13"/>
      <c r="V34" s="12"/>
      <c r="W34" s="12"/>
      <c r="X34" s="12"/>
      <c r="Y34" s="12"/>
      <c r="Z34" s="12"/>
      <c r="AA34" s="12"/>
      <c r="AB34" s="12"/>
      <c r="AC34" s="13"/>
      <c r="AD34" s="13"/>
      <c r="AE34" s="15"/>
      <c r="AF34" s="13"/>
      <c r="AG34" s="13"/>
      <c r="AH34" s="18"/>
      <c r="AI34" s="18"/>
      <c r="AJ34" s="18"/>
      <c r="AK34" s="18"/>
      <c r="AL34" s="18"/>
      <c r="AM34" s="18"/>
      <c r="AN34" s="12"/>
      <c r="AO34" s="12"/>
      <c r="AP34" s="12"/>
      <c r="AQ34" s="12"/>
      <c r="AR34" s="12"/>
      <c r="AS34" s="12"/>
      <c r="AT34" s="12"/>
      <c r="AU34" s="12"/>
      <c r="AV34" s="12"/>
    </row>
    <row r="35" spans="1:48" x14ac:dyDescent="0.25">
      <c r="A35" s="9" t="s">
        <v>54</v>
      </c>
      <c r="B35" s="9" t="s">
        <v>135</v>
      </c>
      <c r="C35" s="9">
        <v>-18.05</v>
      </c>
      <c r="D35" s="9">
        <v>-69.41</v>
      </c>
      <c r="E35" s="9">
        <v>3920</v>
      </c>
      <c r="F35" s="9" t="s">
        <v>13</v>
      </c>
      <c r="G35" s="11">
        <v>2.7</v>
      </c>
      <c r="H35" s="9" t="s">
        <v>62</v>
      </c>
      <c r="I35" s="9" t="s">
        <v>136</v>
      </c>
      <c r="J35" s="9" t="s">
        <v>14</v>
      </c>
      <c r="K35" s="9" t="s">
        <v>137</v>
      </c>
      <c r="L35" s="9"/>
      <c r="M35" s="12"/>
      <c r="N35" s="12"/>
      <c r="O35" s="13"/>
      <c r="P35" s="13"/>
      <c r="Q35" s="13"/>
      <c r="R35" s="13"/>
      <c r="S35" s="13"/>
      <c r="T35" s="13"/>
      <c r="U35" s="13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8"/>
      <c r="AI35" s="18"/>
      <c r="AJ35" s="18"/>
      <c r="AK35" s="18"/>
      <c r="AL35" s="18"/>
      <c r="AM35" s="18"/>
      <c r="AN35" s="12"/>
      <c r="AO35" s="12"/>
      <c r="AP35" s="12"/>
      <c r="AQ35" s="12"/>
      <c r="AR35" s="12"/>
      <c r="AS35" s="12"/>
      <c r="AT35" s="12"/>
      <c r="AU35" s="12"/>
      <c r="AV35" s="12"/>
    </row>
    <row r="36" spans="1:48" x14ac:dyDescent="0.25">
      <c r="A36" s="3"/>
      <c r="B36" s="3"/>
      <c r="C36" s="3"/>
      <c r="D36" s="3"/>
      <c r="E36" s="3"/>
      <c r="F36" s="3"/>
      <c r="G36" s="19"/>
      <c r="H36" s="3"/>
      <c r="I36" s="3"/>
      <c r="J36" s="3"/>
      <c r="K36" s="3"/>
      <c r="L36" s="3"/>
    </row>
    <row r="37" spans="1:48" x14ac:dyDescent="0.25">
      <c r="A37" s="3" t="s">
        <v>138</v>
      </c>
      <c r="B37" s="3" t="s">
        <v>139</v>
      </c>
      <c r="C37" s="20">
        <v>-24.088699999999999</v>
      </c>
      <c r="D37" s="20">
        <v>-70.059700000000007</v>
      </c>
      <c r="E37" s="3">
        <v>1057</v>
      </c>
      <c r="F37" s="3" t="s">
        <v>44</v>
      </c>
      <c r="G37" s="19" t="s">
        <v>14</v>
      </c>
      <c r="H37" s="3" t="s">
        <v>140</v>
      </c>
      <c r="I37" s="3" t="s">
        <v>141</v>
      </c>
      <c r="J37" s="3" t="s">
        <v>93</v>
      </c>
      <c r="K37" s="3" t="s">
        <v>142</v>
      </c>
      <c r="L37" s="3"/>
      <c r="O37" s="21"/>
      <c r="P37" s="21"/>
      <c r="Q37" s="21"/>
      <c r="R37" s="21"/>
      <c r="S37" s="21"/>
      <c r="T37" s="21"/>
      <c r="U37" s="21"/>
      <c r="V37" s="22"/>
      <c r="W37" s="22"/>
      <c r="Z37" s="21"/>
      <c r="AA37" s="21"/>
      <c r="AB37" s="21"/>
      <c r="AC37" s="21"/>
      <c r="AD37" s="21"/>
      <c r="AE37" s="22"/>
      <c r="AF37" s="21"/>
      <c r="AG37" s="6"/>
      <c r="AM37" s="23"/>
      <c r="AN37" s="23"/>
      <c r="AO37" s="23"/>
      <c r="AP37" s="23"/>
      <c r="AQ37" s="23"/>
      <c r="AR37" s="24"/>
      <c r="AS37" s="25"/>
      <c r="AT37" s="6"/>
      <c r="AU37" s="6"/>
      <c r="AV37" s="6"/>
    </row>
    <row r="38" spans="1:48" x14ac:dyDescent="0.25">
      <c r="A38" s="3" t="s">
        <v>138</v>
      </c>
      <c r="B38" s="3" t="s">
        <v>143</v>
      </c>
      <c r="C38" s="20">
        <v>-24.115300000000001</v>
      </c>
      <c r="D38" s="20">
        <v>-68.595600000000005</v>
      </c>
      <c r="E38" s="3">
        <v>2913</v>
      </c>
      <c r="F38" s="3" t="s">
        <v>44</v>
      </c>
      <c r="G38" s="19" t="s">
        <v>14</v>
      </c>
      <c r="H38" s="3" t="s">
        <v>72</v>
      </c>
      <c r="I38" s="3" t="s">
        <v>144</v>
      </c>
      <c r="J38" s="3" t="s">
        <v>145</v>
      </c>
      <c r="K38" s="3" t="s">
        <v>146</v>
      </c>
      <c r="L38" s="3"/>
      <c r="O38" s="21"/>
      <c r="P38" s="21"/>
      <c r="Q38" s="21"/>
      <c r="R38" s="21"/>
      <c r="S38" s="21"/>
      <c r="T38" s="21"/>
      <c r="U38" s="21"/>
      <c r="V38" s="22"/>
      <c r="W38" s="22"/>
      <c r="Z38" s="21"/>
      <c r="AA38" s="21"/>
      <c r="AB38" s="21"/>
      <c r="AC38" s="21"/>
      <c r="AD38" s="21"/>
      <c r="AE38" s="22"/>
      <c r="AF38" s="21"/>
      <c r="AG38" s="6"/>
      <c r="AM38" s="23"/>
      <c r="AN38" s="23"/>
      <c r="AO38" s="23"/>
      <c r="AP38" s="23"/>
      <c r="AQ38" s="23"/>
      <c r="AR38" s="24"/>
      <c r="AS38" s="25"/>
      <c r="AT38" s="6"/>
      <c r="AU38" s="6"/>
      <c r="AV38" s="6"/>
    </row>
    <row r="39" spans="1:48" x14ac:dyDescent="0.25">
      <c r="A39" s="3" t="s">
        <v>138</v>
      </c>
      <c r="B39" s="3" t="s">
        <v>147</v>
      </c>
      <c r="C39" s="20">
        <v>-24.5261</v>
      </c>
      <c r="D39" s="20">
        <v>-70.570099999999996</v>
      </c>
      <c r="E39" s="3">
        <v>24</v>
      </c>
      <c r="F39" s="3" t="s">
        <v>13</v>
      </c>
      <c r="G39" s="19" t="s">
        <v>14</v>
      </c>
      <c r="H39" s="3" t="s">
        <v>140</v>
      </c>
      <c r="I39" s="3" t="s">
        <v>148</v>
      </c>
      <c r="J39" s="3" t="s">
        <v>149</v>
      </c>
      <c r="K39" s="3" t="s">
        <v>14</v>
      </c>
      <c r="L39" s="3"/>
      <c r="O39" s="21"/>
      <c r="P39" s="21"/>
      <c r="Q39" s="21"/>
      <c r="R39" s="21"/>
      <c r="S39" s="21"/>
      <c r="T39" s="21"/>
      <c r="U39" s="21"/>
      <c r="V39" s="22"/>
      <c r="W39" s="22"/>
      <c r="Z39" s="21"/>
      <c r="AA39" s="21"/>
      <c r="AB39" s="21"/>
      <c r="AC39" s="21"/>
      <c r="AD39" s="21"/>
      <c r="AE39" s="22"/>
      <c r="AF39" s="21"/>
      <c r="AG39" s="6"/>
      <c r="AM39" s="23"/>
      <c r="AN39" s="23"/>
      <c r="AO39" s="23"/>
      <c r="AP39" s="23"/>
      <c r="AQ39" s="23"/>
      <c r="AR39" s="24"/>
      <c r="AS39" s="25"/>
      <c r="AT39" s="6"/>
      <c r="AU39" s="6"/>
      <c r="AV39" s="6"/>
    </row>
    <row r="40" spans="1:48" x14ac:dyDescent="0.25">
      <c r="A40" s="3" t="s">
        <v>138</v>
      </c>
      <c r="B40" s="3" t="s">
        <v>150</v>
      </c>
      <c r="C40" s="20">
        <v>-24.115300000000001</v>
      </c>
      <c r="D40" s="20">
        <v>-68.595600000000005</v>
      </c>
      <c r="E40" s="3">
        <v>2913</v>
      </c>
      <c r="F40" s="3" t="s">
        <v>151</v>
      </c>
      <c r="G40" s="19" t="s">
        <v>14</v>
      </c>
      <c r="H40" s="3" t="s">
        <v>14</v>
      </c>
      <c r="I40" s="3" t="s">
        <v>152</v>
      </c>
      <c r="J40" s="3" t="s">
        <v>153</v>
      </c>
      <c r="K40" s="3" t="s">
        <v>14</v>
      </c>
      <c r="L40" s="3"/>
      <c r="O40" s="21"/>
      <c r="P40" s="21"/>
      <c r="Q40" s="21"/>
      <c r="R40" s="21"/>
      <c r="S40" s="21"/>
      <c r="T40" s="21"/>
      <c r="U40" s="21"/>
      <c r="V40" s="22"/>
      <c r="W40" s="22"/>
      <c r="Z40" s="21"/>
      <c r="AA40" s="21"/>
      <c r="AB40" s="21"/>
      <c r="AC40" s="21"/>
      <c r="AD40" s="21"/>
      <c r="AE40" s="22"/>
      <c r="AF40" s="21"/>
      <c r="AG40" s="6"/>
      <c r="AM40" s="23"/>
      <c r="AN40" s="23"/>
      <c r="AO40" s="23"/>
      <c r="AP40" s="23"/>
      <c r="AQ40" s="23"/>
      <c r="AR40" s="24"/>
      <c r="AS40" s="25"/>
      <c r="AT40" s="6"/>
      <c r="AU40" s="6"/>
      <c r="AV40" s="6"/>
    </row>
    <row r="41" spans="1:48" x14ac:dyDescent="0.25">
      <c r="A41" s="3" t="s">
        <v>138</v>
      </c>
      <c r="B41" s="3" t="s">
        <v>154</v>
      </c>
      <c r="C41" s="20">
        <v>-23.5335</v>
      </c>
      <c r="D41" s="20">
        <v>-69.079599999999999</v>
      </c>
      <c r="E41" s="3">
        <v>2472</v>
      </c>
      <c r="F41" s="3" t="s">
        <v>151</v>
      </c>
      <c r="G41" s="19" t="s">
        <v>14</v>
      </c>
      <c r="H41" s="3" t="s">
        <v>14</v>
      </c>
      <c r="I41" s="3" t="s">
        <v>155</v>
      </c>
      <c r="J41" s="3" t="s">
        <v>156</v>
      </c>
      <c r="K41" s="3" t="s">
        <v>14</v>
      </c>
      <c r="L41" s="3"/>
      <c r="O41" s="21"/>
      <c r="P41" s="21"/>
      <c r="Q41" s="21"/>
      <c r="R41" s="21"/>
      <c r="S41" s="21"/>
      <c r="T41" s="21"/>
      <c r="U41" s="21"/>
      <c r="V41" s="22"/>
      <c r="W41" s="22"/>
      <c r="Z41" s="21"/>
      <c r="AA41" s="21"/>
      <c r="AB41" s="21"/>
      <c r="AC41" s="21"/>
      <c r="AD41" s="21"/>
      <c r="AE41" s="22"/>
      <c r="AF41" s="21"/>
      <c r="AG41" s="6"/>
      <c r="AM41" s="23"/>
      <c r="AN41" s="23"/>
      <c r="AO41" s="23"/>
      <c r="AP41" s="23"/>
      <c r="AQ41" s="23"/>
      <c r="AR41" s="24"/>
      <c r="AS41" s="25"/>
      <c r="AT41" s="6"/>
      <c r="AU41" s="6"/>
      <c r="AV41" s="6"/>
    </row>
    <row r="42" spans="1:48" x14ac:dyDescent="0.25">
      <c r="A42" s="3" t="s">
        <v>138</v>
      </c>
      <c r="B42" s="3" t="s">
        <v>157</v>
      </c>
      <c r="C42" s="20">
        <v>-22.9147</v>
      </c>
      <c r="D42" s="20">
        <v>-68.119299999999996</v>
      </c>
      <c r="E42" s="3">
        <v>2490</v>
      </c>
      <c r="F42" s="3" t="s">
        <v>158</v>
      </c>
      <c r="G42" s="19" t="s">
        <v>14</v>
      </c>
      <c r="H42" s="3" t="s">
        <v>159</v>
      </c>
      <c r="I42" s="3" t="s">
        <v>160</v>
      </c>
      <c r="J42" s="3" t="s">
        <v>161</v>
      </c>
      <c r="K42" s="3" t="s">
        <v>14</v>
      </c>
      <c r="L42" s="3"/>
      <c r="O42" s="21"/>
      <c r="P42" s="21"/>
      <c r="Q42" s="21"/>
      <c r="R42" s="21"/>
      <c r="S42" s="21"/>
      <c r="T42" s="21"/>
      <c r="U42" s="21"/>
      <c r="V42" s="22"/>
      <c r="W42" s="22"/>
      <c r="Z42" s="21"/>
      <c r="AA42" s="21"/>
      <c r="AB42" s="21"/>
      <c r="AC42" s="21"/>
      <c r="AD42" s="21"/>
      <c r="AE42" s="22"/>
      <c r="AF42" s="21"/>
      <c r="AG42" s="6"/>
      <c r="AM42" s="23"/>
      <c r="AN42" s="23"/>
      <c r="AO42" s="23"/>
      <c r="AP42" s="23"/>
      <c r="AQ42" s="23"/>
      <c r="AR42" s="24"/>
      <c r="AS42" s="25"/>
      <c r="AT42" s="6"/>
      <c r="AU42" s="6"/>
      <c r="AV42" s="6"/>
    </row>
    <row r="43" spans="1:48" x14ac:dyDescent="0.25">
      <c r="A43" s="3" t="s">
        <v>138</v>
      </c>
      <c r="B43" s="3" t="s">
        <v>162</v>
      </c>
      <c r="C43" s="20">
        <v>-24.069800000000001</v>
      </c>
      <c r="D43" s="20">
        <v>-70.199700000000007</v>
      </c>
      <c r="E43" s="3">
        <v>1005</v>
      </c>
      <c r="F43" s="3" t="s">
        <v>44</v>
      </c>
      <c r="G43" s="19" t="s">
        <v>14</v>
      </c>
      <c r="H43" s="3" t="s">
        <v>163</v>
      </c>
      <c r="I43" s="3" t="s">
        <v>164</v>
      </c>
      <c r="J43" s="3" t="s">
        <v>165</v>
      </c>
      <c r="K43" s="3" t="s">
        <v>83</v>
      </c>
      <c r="L43" s="3"/>
      <c r="O43" s="21"/>
      <c r="P43" s="21"/>
      <c r="Q43" s="21"/>
      <c r="R43" s="21"/>
      <c r="S43" s="21"/>
      <c r="T43" s="21"/>
      <c r="U43" s="21"/>
      <c r="V43" s="22"/>
      <c r="W43" s="22"/>
      <c r="Z43" s="21"/>
      <c r="AA43" s="21"/>
      <c r="AB43" s="21"/>
      <c r="AC43" s="21"/>
      <c r="AD43" s="21"/>
      <c r="AE43" s="22"/>
      <c r="AF43" s="21"/>
      <c r="AG43" s="6"/>
      <c r="AJ43" s="26"/>
      <c r="AK43" s="26"/>
      <c r="AL43" s="26"/>
      <c r="AM43" s="23"/>
      <c r="AN43" s="23"/>
      <c r="AO43" s="23"/>
      <c r="AP43" s="23"/>
      <c r="AQ43" s="23"/>
      <c r="AR43" s="24"/>
      <c r="AS43" s="25"/>
      <c r="AT43" s="6"/>
      <c r="AU43" s="6"/>
      <c r="AV43" s="6"/>
    </row>
    <row r="44" spans="1:48" x14ac:dyDescent="0.25">
      <c r="A44" s="3" t="s">
        <v>138</v>
      </c>
      <c r="B44" s="3" t="s">
        <v>166</v>
      </c>
      <c r="C44" s="20">
        <v>-24.152899999999999</v>
      </c>
      <c r="D44" s="20">
        <v>-68.546999999999997</v>
      </c>
      <c r="E44" s="3">
        <v>3128</v>
      </c>
      <c r="F44" s="3" t="s">
        <v>167</v>
      </c>
      <c r="G44" s="19" t="s">
        <v>14</v>
      </c>
      <c r="H44" s="3" t="s">
        <v>14</v>
      </c>
      <c r="I44" s="3" t="s">
        <v>168</v>
      </c>
      <c r="J44" s="3" t="s">
        <v>169</v>
      </c>
      <c r="K44" s="3" t="s">
        <v>14</v>
      </c>
      <c r="L44" s="3"/>
      <c r="O44" s="21"/>
      <c r="P44" s="21"/>
      <c r="Q44" s="21"/>
      <c r="R44" s="21"/>
      <c r="S44" s="21"/>
      <c r="T44" s="21"/>
      <c r="U44" s="21"/>
      <c r="V44" s="22"/>
      <c r="W44" s="22"/>
      <c r="Z44" s="21"/>
      <c r="AA44" s="21"/>
      <c r="AB44" s="21"/>
      <c r="AC44" s="21"/>
      <c r="AD44" s="21"/>
      <c r="AE44" s="22"/>
      <c r="AF44" s="21"/>
      <c r="AG44" s="6"/>
      <c r="AM44" s="23"/>
      <c r="AN44" s="23"/>
      <c r="AO44" s="23"/>
      <c r="AP44" s="23"/>
      <c r="AQ44" s="23"/>
      <c r="AR44" s="24"/>
      <c r="AS44" s="25"/>
      <c r="AT44" s="6"/>
      <c r="AU44" s="6"/>
      <c r="AV44" s="6"/>
    </row>
    <row r="45" spans="1:48" x14ac:dyDescent="0.25">
      <c r="A45" s="3" t="s">
        <v>138</v>
      </c>
      <c r="B45" s="3" t="s">
        <v>170</v>
      </c>
      <c r="C45" s="20">
        <v>-24.434200000000001</v>
      </c>
      <c r="D45" s="20">
        <v>-70.329700000000003</v>
      </c>
      <c r="E45" s="3">
        <v>2207</v>
      </c>
      <c r="F45" s="3" t="s">
        <v>13</v>
      </c>
      <c r="G45" s="19" t="s">
        <v>14</v>
      </c>
      <c r="H45" s="3" t="s">
        <v>163</v>
      </c>
      <c r="I45" s="3" t="s">
        <v>171</v>
      </c>
      <c r="J45" s="3" t="s">
        <v>172</v>
      </c>
      <c r="K45" s="3" t="s">
        <v>14</v>
      </c>
      <c r="L45" s="3"/>
      <c r="O45" s="21"/>
      <c r="P45" s="21"/>
      <c r="Q45" s="21"/>
      <c r="R45" s="21"/>
      <c r="S45" s="21"/>
      <c r="T45" s="21"/>
      <c r="U45" s="21"/>
      <c r="V45" s="22"/>
      <c r="W45" s="22"/>
      <c r="Z45" s="21"/>
      <c r="AA45" s="21"/>
      <c r="AB45" s="21"/>
      <c r="AC45" s="21"/>
      <c r="AD45" s="21"/>
      <c r="AE45" s="22"/>
      <c r="AF45" s="21"/>
      <c r="AG45" s="6"/>
      <c r="AM45" s="23"/>
      <c r="AN45" s="23"/>
      <c r="AO45" s="23"/>
      <c r="AP45" s="23"/>
      <c r="AQ45" s="23"/>
      <c r="AR45" s="24"/>
      <c r="AS45" s="25"/>
      <c r="AT45" s="6"/>
      <c r="AU45" s="6"/>
      <c r="AV45" s="6"/>
    </row>
    <row r="46" spans="1:48" x14ac:dyDescent="0.25">
      <c r="A46" s="3" t="s">
        <v>138</v>
      </c>
      <c r="B46" s="3" t="s">
        <v>173</v>
      </c>
      <c r="C46" s="20">
        <v>-24.093299999999999</v>
      </c>
      <c r="D46" s="20">
        <v>-70.168800000000005</v>
      </c>
      <c r="E46" s="3">
        <v>1040</v>
      </c>
      <c r="F46" s="3" t="s">
        <v>151</v>
      </c>
      <c r="G46" s="19" t="s">
        <v>14</v>
      </c>
      <c r="H46" s="3" t="s">
        <v>14</v>
      </c>
      <c r="I46" s="3" t="s">
        <v>174</v>
      </c>
      <c r="J46" s="3" t="s">
        <v>175</v>
      </c>
      <c r="K46" s="3" t="s">
        <v>14</v>
      </c>
      <c r="L46" s="3"/>
      <c r="O46" s="21"/>
      <c r="P46" s="21"/>
      <c r="Q46" s="21"/>
      <c r="R46" s="21"/>
      <c r="S46" s="21"/>
      <c r="T46" s="21"/>
      <c r="U46" s="21"/>
      <c r="V46" s="22"/>
      <c r="W46" s="22"/>
      <c r="Z46" s="21"/>
      <c r="AA46" s="21"/>
      <c r="AB46" s="21"/>
      <c r="AC46" s="21"/>
      <c r="AD46" s="21"/>
      <c r="AE46" s="22"/>
      <c r="AF46" s="21"/>
      <c r="AG46" s="6"/>
      <c r="AM46" s="23"/>
      <c r="AN46" s="23"/>
      <c r="AO46" s="23"/>
      <c r="AP46" s="23"/>
      <c r="AQ46" s="23"/>
      <c r="AR46" s="24"/>
      <c r="AS46" s="25"/>
      <c r="AT46" s="6"/>
      <c r="AU46" s="6"/>
      <c r="AV46" s="6"/>
    </row>
    <row r="47" spans="1:48" x14ac:dyDescent="0.25">
      <c r="A47" s="3" t="s">
        <v>138</v>
      </c>
      <c r="B47" s="3" t="s">
        <v>176</v>
      </c>
      <c r="C47" s="20">
        <v>-23.222999999999999</v>
      </c>
      <c r="D47" s="20">
        <v>-68.119299999999996</v>
      </c>
      <c r="E47" s="3">
        <v>2432</v>
      </c>
      <c r="F47" s="3" t="s">
        <v>44</v>
      </c>
      <c r="G47" s="19" t="s">
        <v>14</v>
      </c>
      <c r="H47" s="3" t="s">
        <v>163</v>
      </c>
      <c r="I47" s="3" t="s">
        <v>177</v>
      </c>
      <c r="J47" s="3" t="s">
        <v>178</v>
      </c>
      <c r="K47" s="3" t="s">
        <v>14</v>
      </c>
      <c r="L47" s="3"/>
      <c r="O47" s="21"/>
      <c r="P47" s="21"/>
      <c r="Q47" s="21"/>
      <c r="R47" s="21"/>
      <c r="S47" s="21"/>
      <c r="T47" s="21"/>
      <c r="U47" s="21"/>
      <c r="V47" s="22"/>
      <c r="W47" s="22"/>
      <c r="Z47" s="21"/>
      <c r="AA47" s="21"/>
      <c r="AB47" s="21"/>
      <c r="AC47" s="21"/>
      <c r="AD47" s="21"/>
      <c r="AE47" s="22"/>
      <c r="AF47" s="21"/>
      <c r="AG47" s="6"/>
      <c r="AM47" s="23"/>
      <c r="AN47" s="23"/>
      <c r="AO47" s="23"/>
      <c r="AP47" s="23"/>
      <c r="AQ47" s="23"/>
      <c r="AR47" s="24"/>
      <c r="AS47" s="25"/>
      <c r="AT47" s="6"/>
      <c r="AU47" s="6"/>
      <c r="AV47" s="6"/>
    </row>
    <row r="48" spans="1:48" x14ac:dyDescent="0.25">
      <c r="A48" s="3" t="s">
        <v>138</v>
      </c>
      <c r="B48" s="3" t="s">
        <v>179</v>
      </c>
      <c r="C48" s="20">
        <v>-24.038399999999999</v>
      </c>
      <c r="D48" s="20">
        <v>-69.872799999999998</v>
      </c>
      <c r="E48" s="3">
        <v>1034</v>
      </c>
      <c r="F48" s="3" t="s">
        <v>167</v>
      </c>
      <c r="G48" s="19" t="s">
        <v>14</v>
      </c>
      <c r="H48" s="3" t="s">
        <v>14</v>
      </c>
      <c r="I48" s="3" t="s">
        <v>180</v>
      </c>
      <c r="J48" s="3" t="s">
        <v>181</v>
      </c>
      <c r="K48" s="3" t="s">
        <v>14</v>
      </c>
      <c r="L48" s="3"/>
      <c r="O48" s="21"/>
      <c r="P48" s="21"/>
      <c r="Q48" s="21"/>
      <c r="R48" s="21"/>
      <c r="S48" s="21"/>
      <c r="T48" s="21"/>
      <c r="U48" s="21"/>
      <c r="V48" s="22"/>
      <c r="W48" s="22"/>
      <c r="Z48" s="21"/>
      <c r="AA48" s="21"/>
      <c r="AB48" s="21"/>
      <c r="AC48" s="21"/>
      <c r="AD48" s="21"/>
      <c r="AE48" s="22"/>
      <c r="AF48" s="21"/>
      <c r="AG48" s="6"/>
      <c r="AM48" s="23"/>
      <c r="AN48" s="23"/>
      <c r="AO48" s="23"/>
      <c r="AP48" s="23"/>
      <c r="AQ48" s="23"/>
      <c r="AR48" s="24"/>
      <c r="AS48" s="25"/>
      <c r="AT48" s="6"/>
      <c r="AU48" s="6"/>
      <c r="AV48" s="6"/>
    </row>
    <row r="49" spans="1:48" x14ac:dyDescent="0.25">
      <c r="A49" s="3" t="s">
        <v>138</v>
      </c>
      <c r="B49" s="3" t="s">
        <v>182</v>
      </c>
      <c r="C49" s="20">
        <v>-24.568200000000001</v>
      </c>
      <c r="D49" s="20">
        <v>-70.5411</v>
      </c>
      <c r="E49" s="3">
        <v>134</v>
      </c>
      <c r="F49" s="3" t="s">
        <v>167</v>
      </c>
      <c r="G49" s="19" t="s">
        <v>14</v>
      </c>
      <c r="H49" s="3" t="s">
        <v>14</v>
      </c>
      <c r="I49" s="3" t="s">
        <v>183</v>
      </c>
      <c r="J49" s="3" t="s">
        <v>184</v>
      </c>
      <c r="K49" s="3" t="s">
        <v>14</v>
      </c>
      <c r="L49" s="3"/>
      <c r="O49" s="21"/>
      <c r="P49" s="21"/>
      <c r="Q49" s="21"/>
      <c r="R49" s="21"/>
      <c r="S49" s="21"/>
      <c r="T49" s="21"/>
      <c r="U49" s="21"/>
      <c r="V49" s="22"/>
      <c r="W49" s="22"/>
      <c r="Z49" s="21"/>
      <c r="AA49" s="21"/>
      <c r="AB49" s="21"/>
      <c r="AC49" s="21"/>
      <c r="AD49" s="21"/>
      <c r="AE49" s="22"/>
      <c r="AF49" s="21"/>
      <c r="AG49" s="6"/>
      <c r="AJ49" s="26"/>
      <c r="AK49" s="26"/>
      <c r="AL49" s="26"/>
      <c r="AM49" s="23"/>
      <c r="AN49" s="23"/>
      <c r="AO49" s="23"/>
      <c r="AP49" s="23"/>
      <c r="AQ49" s="23"/>
      <c r="AR49" s="24"/>
      <c r="AS49" s="25"/>
      <c r="AT49" s="6"/>
      <c r="AU49" s="6"/>
      <c r="AV49" s="6"/>
    </row>
    <row r="50" spans="1:48" x14ac:dyDescent="0.25">
      <c r="A50" s="3" t="s">
        <v>138</v>
      </c>
      <c r="B50" s="3" t="s">
        <v>185</v>
      </c>
      <c r="C50" s="20">
        <v>-24.319700000000001</v>
      </c>
      <c r="D50" s="20">
        <v>-70.48</v>
      </c>
      <c r="E50" s="3">
        <v>1059</v>
      </c>
      <c r="F50" s="3" t="s">
        <v>13</v>
      </c>
      <c r="G50" s="19" t="s">
        <v>14</v>
      </c>
      <c r="H50" s="3" t="s">
        <v>140</v>
      </c>
      <c r="I50" s="3" t="s">
        <v>186</v>
      </c>
      <c r="J50" s="3" t="s">
        <v>187</v>
      </c>
      <c r="K50" s="3" t="s">
        <v>14</v>
      </c>
      <c r="L50" s="3"/>
      <c r="O50" s="21"/>
      <c r="P50" s="21"/>
      <c r="Q50" s="21"/>
      <c r="R50" s="21"/>
      <c r="S50" s="21"/>
      <c r="T50" s="21"/>
      <c r="U50" s="21"/>
      <c r="V50" s="22"/>
      <c r="W50" s="22"/>
      <c r="Z50" s="21"/>
      <c r="AA50" s="21"/>
      <c r="AB50" s="21"/>
      <c r="AC50" s="21"/>
      <c r="AD50" s="21"/>
      <c r="AE50" s="22"/>
      <c r="AF50" s="21"/>
      <c r="AG50" s="6"/>
      <c r="AM50" s="23"/>
      <c r="AN50" s="23"/>
      <c r="AO50" s="23"/>
      <c r="AP50" s="23"/>
      <c r="AQ50" s="23"/>
      <c r="AR50" s="24"/>
      <c r="AS50" s="25"/>
      <c r="AT50" s="6"/>
      <c r="AU50" s="6"/>
      <c r="AV50" s="6"/>
    </row>
    <row r="51" spans="1:48" x14ac:dyDescent="0.25">
      <c r="A51" s="3" t="s">
        <v>138</v>
      </c>
      <c r="B51" s="3" t="s">
        <v>188</v>
      </c>
      <c r="C51" s="20">
        <v>-23.223199999999999</v>
      </c>
      <c r="D51" s="20">
        <v>-68.564899999999994</v>
      </c>
      <c r="E51" s="3">
        <v>2440</v>
      </c>
      <c r="F51" s="3" t="s">
        <v>167</v>
      </c>
      <c r="G51" s="19" t="s">
        <v>14</v>
      </c>
      <c r="H51" s="3" t="s">
        <v>14</v>
      </c>
      <c r="I51" s="3" t="s">
        <v>189</v>
      </c>
      <c r="J51" s="3" t="s">
        <v>190</v>
      </c>
      <c r="K51" s="3" t="s">
        <v>14</v>
      </c>
      <c r="L51" s="3"/>
      <c r="O51" s="21"/>
      <c r="P51" s="21"/>
      <c r="Q51" s="21"/>
      <c r="R51" s="21"/>
      <c r="S51" s="21"/>
      <c r="T51" s="21"/>
      <c r="U51" s="21"/>
      <c r="V51" s="22"/>
      <c r="W51" s="22"/>
      <c r="Z51" s="21"/>
      <c r="AA51" s="21"/>
      <c r="AB51" s="21"/>
      <c r="AC51" s="21"/>
      <c r="AD51" s="21"/>
      <c r="AE51" s="22"/>
      <c r="AF51" s="21"/>
      <c r="AG51" s="6"/>
      <c r="AM51" s="23"/>
      <c r="AN51" s="23"/>
      <c r="AO51" s="23"/>
      <c r="AP51" s="23"/>
      <c r="AQ51" s="23"/>
      <c r="AR51" s="24"/>
      <c r="AS51" s="25"/>
      <c r="AT51" s="6"/>
      <c r="AU51" s="6"/>
      <c r="AV51" s="6"/>
    </row>
    <row r="52" spans="1:48" x14ac:dyDescent="0.25">
      <c r="A52" s="3" t="s">
        <v>138</v>
      </c>
      <c r="B52" s="3" t="s">
        <v>191</v>
      </c>
      <c r="C52" s="20">
        <v>-24.279</v>
      </c>
      <c r="D52" s="20">
        <v>-70.299300000000002</v>
      </c>
      <c r="E52" s="3">
        <v>1830</v>
      </c>
      <c r="F52" s="3" t="s">
        <v>167</v>
      </c>
      <c r="G52" s="19" t="s">
        <v>14</v>
      </c>
      <c r="H52" s="3" t="s">
        <v>14</v>
      </c>
      <c r="I52" s="3" t="s">
        <v>192</v>
      </c>
      <c r="J52" s="3" t="s">
        <v>193</v>
      </c>
      <c r="K52" s="3" t="s">
        <v>14</v>
      </c>
      <c r="L52" s="3"/>
      <c r="O52" s="21"/>
      <c r="P52" s="21"/>
      <c r="Q52" s="21"/>
      <c r="R52" s="21"/>
      <c r="S52" s="21"/>
      <c r="T52" s="21"/>
      <c r="U52" s="21"/>
      <c r="V52" s="22"/>
      <c r="W52" s="22"/>
      <c r="Z52" s="21"/>
      <c r="AA52" s="21"/>
      <c r="AB52" s="21"/>
      <c r="AC52" s="21"/>
      <c r="AD52" s="21"/>
      <c r="AE52" s="22"/>
      <c r="AF52" s="21"/>
      <c r="AG52" s="6"/>
      <c r="AM52" s="23"/>
      <c r="AN52" s="23"/>
      <c r="AO52" s="23"/>
      <c r="AP52" s="23"/>
      <c r="AQ52" s="23"/>
      <c r="AR52" s="24"/>
      <c r="AS52" s="25"/>
      <c r="AT52" s="6"/>
      <c r="AU52" s="6"/>
      <c r="AV52" s="6"/>
    </row>
    <row r="53" spans="1:48" x14ac:dyDescent="0.25">
      <c r="A53" s="3" t="s">
        <v>138</v>
      </c>
      <c r="B53" s="3" t="s">
        <v>194</v>
      </c>
      <c r="C53" s="20">
        <v>-23.400099999999998</v>
      </c>
      <c r="D53" s="20">
        <v>-69.463099999999997</v>
      </c>
      <c r="E53" s="3">
        <v>1517</v>
      </c>
      <c r="F53" s="3" t="s">
        <v>151</v>
      </c>
      <c r="G53" s="19" t="s">
        <v>14</v>
      </c>
      <c r="H53" s="3" t="s">
        <v>14</v>
      </c>
      <c r="I53" s="3" t="s">
        <v>195</v>
      </c>
      <c r="J53" s="3" t="s">
        <v>196</v>
      </c>
      <c r="K53" s="3" t="s">
        <v>14</v>
      </c>
      <c r="L53" s="3"/>
      <c r="O53" s="21"/>
      <c r="P53" s="21"/>
      <c r="Q53" s="21"/>
      <c r="R53" s="21"/>
      <c r="S53" s="21"/>
      <c r="T53" s="21"/>
      <c r="U53" s="21"/>
      <c r="V53" s="22"/>
      <c r="W53" s="22"/>
      <c r="Z53" s="21"/>
      <c r="AA53" s="21"/>
      <c r="AB53" s="21"/>
      <c r="AC53" s="21"/>
      <c r="AD53" s="21"/>
      <c r="AE53" s="22"/>
      <c r="AF53" s="21"/>
      <c r="AG53" s="6"/>
      <c r="AM53" s="23"/>
      <c r="AN53" s="23"/>
      <c r="AO53" s="23"/>
      <c r="AP53" s="23"/>
      <c r="AQ53" s="23"/>
      <c r="AR53" s="24"/>
      <c r="AS53" s="25"/>
      <c r="AT53" s="6"/>
      <c r="AU53" s="6"/>
      <c r="AV53" s="6"/>
    </row>
    <row r="54" spans="1:48" x14ac:dyDescent="0.25">
      <c r="A54" s="3" t="s">
        <v>138</v>
      </c>
      <c r="B54" s="3" t="s">
        <v>197</v>
      </c>
      <c r="C54" s="20">
        <v>-24.7089</v>
      </c>
      <c r="D54" s="20">
        <v>-70.369</v>
      </c>
      <c r="E54" s="3">
        <v>2104</v>
      </c>
      <c r="F54" s="9" t="s">
        <v>167</v>
      </c>
      <c r="G54" s="19" t="s">
        <v>14</v>
      </c>
      <c r="H54" s="3" t="s">
        <v>14</v>
      </c>
      <c r="I54" s="3" t="s">
        <v>198</v>
      </c>
      <c r="J54" s="3" t="s">
        <v>180</v>
      </c>
      <c r="K54" s="3" t="s">
        <v>14</v>
      </c>
      <c r="L54" s="3"/>
      <c r="O54" s="21"/>
      <c r="P54" s="21"/>
      <c r="Q54" s="21"/>
      <c r="R54" s="21"/>
      <c r="S54" s="21"/>
      <c r="T54" s="21"/>
      <c r="U54" s="21"/>
      <c r="V54" s="22"/>
      <c r="W54" s="22"/>
      <c r="Z54" s="21"/>
      <c r="AA54" s="21"/>
      <c r="AB54" s="21"/>
      <c r="AC54" s="21"/>
      <c r="AD54" s="21"/>
      <c r="AE54" s="22"/>
      <c r="AF54" s="21"/>
      <c r="AG54" s="6"/>
      <c r="AM54" s="23"/>
      <c r="AN54" s="23"/>
      <c r="AO54" s="23"/>
      <c r="AP54" s="23"/>
      <c r="AQ54" s="23"/>
      <c r="AR54" s="24"/>
      <c r="AS54" s="25"/>
      <c r="AT54" s="6"/>
      <c r="AU54" s="6"/>
      <c r="AV54" s="6"/>
    </row>
    <row r="55" spans="1:48" x14ac:dyDescent="0.25">
      <c r="A55" s="3" t="s">
        <v>138</v>
      </c>
      <c r="B55" s="3" t="s">
        <v>199</v>
      </c>
      <c r="C55" s="20">
        <v>-23.785699999999999</v>
      </c>
      <c r="D55" s="20">
        <v>-68.107100000000003</v>
      </c>
      <c r="E55" s="3">
        <v>2364</v>
      </c>
      <c r="F55" s="3" t="s">
        <v>151</v>
      </c>
      <c r="G55" s="19" t="s">
        <v>14</v>
      </c>
      <c r="H55" s="3" t="s">
        <v>14</v>
      </c>
      <c r="I55" s="3" t="s">
        <v>200</v>
      </c>
      <c r="J55" s="3" t="s">
        <v>201</v>
      </c>
      <c r="K55" s="3" t="s">
        <v>14</v>
      </c>
      <c r="L55" s="3"/>
      <c r="O55" s="21"/>
      <c r="P55" s="21"/>
      <c r="Q55" s="21"/>
      <c r="R55" s="21"/>
      <c r="S55" s="21"/>
      <c r="T55" s="21"/>
      <c r="U55" s="21"/>
      <c r="V55" s="22"/>
      <c r="W55" s="22"/>
      <c r="Z55" s="21"/>
      <c r="AA55" s="21"/>
      <c r="AB55" s="21"/>
      <c r="AC55" s="21"/>
      <c r="AD55" s="21"/>
      <c r="AE55" s="22"/>
      <c r="AF55" s="21"/>
      <c r="AG55" s="6"/>
      <c r="AM55" s="23"/>
      <c r="AN55" s="23"/>
      <c r="AO55" s="23"/>
      <c r="AP55" s="23"/>
      <c r="AQ55" s="23"/>
      <c r="AR55" s="24"/>
      <c r="AS55" s="25"/>
      <c r="AT55" s="6"/>
      <c r="AU55" s="6"/>
      <c r="AV55" s="6"/>
    </row>
    <row r="56" spans="1:48" x14ac:dyDescent="0.25">
      <c r="A56" s="3" t="s">
        <v>138</v>
      </c>
      <c r="B56" s="3" t="s">
        <v>202</v>
      </c>
      <c r="C56" s="20">
        <v>-24.088699999999999</v>
      </c>
      <c r="D56" s="20">
        <v>-70.059700000000007</v>
      </c>
      <c r="E56" s="3">
        <v>1057</v>
      </c>
      <c r="F56" s="3" t="s">
        <v>151</v>
      </c>
      <c r="G56" s="19" t="s">
        <v>14</v>
      </c>
      <c r="H56" s="3" t="s">
        <v>14</v>
      </c>
      <c r="I56" s="3" t="s">
        <v>203</v>
      </c>
      <c r="J56" s="3" t="s">
        <v>204</v>
      </c>
      <c r="K56" s="3" t="s">
        <v>14</v>
      </c>
      <c r="L56" s="3"/>
      <c r="O56" s="21"/>
      <c r="P56" s="21"/>
      <c r="Q56" s="21"/>
      <c r="R56" s="21"/>
      <c r="S56" s="21"/>
      <c r="T56" s="21"/>
      <c r="U56" s="21"/>
      <c r="V56" s="22"/>
      <c r="W56" s="22"/>
      <c r="Z56" s="21"/>
      <c r="AA56" s="21"/>
      <c r="AB56" s="21"/>
      <c r="AC56" s="21"/>
      <c r="AD56" s="21"/>
      <c r="AE56" s="22"/>
      <c r="AF56" s="21"/>
      <c r="AG56" s="6"/>
      <c r="AJ56" s="26"/>
      <c r="AK56" s="26"/>
      <c r="AL56" s="26"/>
      <c r="AM56" s="23"/>
      <c r="AN56" s="23"/>
      <c r="AO56" s="23"/>
      <c r="AP56" s="23"/>
      <c r="AQ56" s="23"/>
      <c r="AR56" s="24"/>
      <c r="AS56" s="25"/>
      <c r="AT56" s="6"/>
      <c r="AU56" s="6"/>
      <c r="AV56" s="6"/>
    </row>
    <row r="57" spans="1:48" x14ac:dyDescent="0.25">
      <c r="A57" s="3" t="s">
        <v>138</v>
      </c>
      <c r="B57" s="3" t="s">
        <v>205</v>
      </c>
      <c r="C57" s="20">
        <v>-23.583100000000002</v>
      </c>
      <c r="D57" s="20">
        <v>-69.276899999999998</v>
      </c>
      <c r="E57" s="3">
        <v>1857</v>
      </c>
      <c r="F57" s="9" t="s">
        <v>167</v>
      </c>
      <c r="G57" s="19" t="s">
        <v>14</v>
      </c>
      <c r="H57" s="3" t="s">
        <v>14</v>
      </c>
      <c r="I57" s="3" t="s">
        <v>206</v>
      </c>
      <c r="J57" s="3" t="s">
        <v>207</v>
      </c>
      <c r="K57" s="3" t="s">
        <v>14</v>
      </c>
      <c r="L57" s="3"/>
      <c r="O57" s="21"/>
      <c r="P57" s="21"/>
      <c r="Q57" s="21"/>
      <c r="R57" s="21"/>
      <c r="S57" s="21"/>
      <c r="T57" s="21"/>
      <c r="U57" s="21"/>
      <c r="V57" s="22"/>
      <c r="W57" s="22"/>
      <c r="Z57" s="21"/>
      <c r="AA57" s="21"/>
      <c r="AB57" s="21"/>
      <c r="AC57" s="21"/>
      <c r="AD57" s="21"/>
      <c r="AE57" s="22"/>
      <c r="AF57" s="21"/>
      <c r="AG57" s="6"/>
      <c r="AM57" s="23"/>
      <c r="AN57" s="23"/>
      <c r="AO57" s="23"/>
      <c r="AP57" s="23"/>
      <c r="AQ57" s="23"/>
      <c r="AR57" s="24"/>
      <c r="AS57" s="25"/>
      <c r="AT57" s="6"/>
      <c r="AU57" s="6"/>
      <c r="AV57" s="6"/>
    </row>
    <row r="58" spans="1:48" x14ac:dyDescent="0.25">
      <c r="A58" s="3" t="s">
        <v>138</v>
      </c>
      <c r="B58" s="3" t="s">
        <v>208</v>
      </c>
      <c r="C58" s="20">
        <v>-24.222300000000001</v>
      </c>
      <c r="D58" s="20">
        <v>-68.896100000000004</v>
      </c>
      <c r="E58" s="3">
        <v>3246</v>
      </c>
      <c r="F58" s="3" t="s">
        <v>13</v>
      </c>
      <c r="G58" s="19" t="s">
        <v>14</v>
      </c>
      <c r="H58" s="3" t="s">
        <v>209</v>
      </c>
      <c r="I58" s="3" t="s">
        <v>210</v>
      </c>
      <c r="J58" s="3" t="s">
        <v>211</v>
      </c>
      <c r="K58" s="3" t="s">
        <v>14</v>
      </c>
      <c r="L58" s="3"/>
      <c r="O58" s="21"/>
      <c r="P58" s="21"/>
      <c r="Q58" s="21"/>
      <c r="R58" s="21"/>
      <c r="S58" s="21"/>
      <c r="T58" s="21"/>
      <c r="U58" s="21"/>
      <c r="V58" s="22"/>
      <c r="W58" s="22"/>
      <c r="Z58" s="21"/>
      <c r="AA58" s="21"/>
      <c r="AB58" s="21"/>
      <c r="AC58" s="21"/>
      <c r="AD58" s="21"/>
      <c r="AE58" s="22"/>
      <c r="AF58" s="21"/>
      <c r="AG58" s="6"/>
      <c r="AM58" s="23"/>
      <c r="AN58" s="23"/>
      <c r="AO58" s="23"/>
      <c r="AP58" s="23"/>
      <c r="AQ58" s="23"/>
      <c r="AR58" s="24"/>
      <c r="AS58" s="25"/>
      <c r="AT58" s="6"/>
      <c r="AU58" s="6"/>
      <c r="AV58" s="6"/>
    </row>
    <row r="59" spans="1:48" x14ac:dyDescent="0.25">
      <c r="A59" s="3" t="s">
        <v>138</v>
      </c>
      <c r="B59" s="3" t="s">
        <v>212</v>
      </c>
      <c r="C59" s="20">
        <v>-23.3978</v>
      </c>
      <c r="D59" s="20">
        <v>-69.462400000000002</v>
      </c>
      <c r="E59" s="3">
        <v>1527</v>
      </c>
      <c r="F59" s="3" t="s">
        <v>151</v>
      </c>
      <c r="G59" s="19" t="s">
        <v>14</v>
      </c>
      <c r="H59" s="3" t="s">
        <v>14</v>
      </c>
      <c r="I59" s="3" t="s">
        <v>213</v>
      </c>
      <c r="J59" s="3" t="s">
        <v>156</v>
      </c>
      <c r="K59" s="3" t="s">
        <v>14</v>
      </c>
      <c r="L59" s="3"/>
      <c r="O59" s="21"/>
      <c r="P59" s="21"/>
      <c r="Q59" s="21"/>
      <c r="R59" s="21"/>
      <c r="S59" s="21"/>
      <c r="T59" s="21"/>
      <c r="U59" s="21"/>
      <c r="V59" s="22"/>
      <c r="W59" s="22"/>
      <c r="Z59" s="21"/>
      <c r="AA59" s="21"/>
      <c r="AB59" s="21"/>
      <c r="AC59" s="21"/>
      <c r="AD59" s="21"/>
      <c r="AE59" s="22"/>
      <c r="AF59" s="21"/>
      <c r="AG59" s="6"/>
      <c r="AM59" s="23"/>
      <c r="AN59" s="23"/>
      <c r="AO59" s="23"/>
      <c r="AP59" s="23"/>
      <c r="AQ59" s="23"/>
      <c r="AR59" s="24"/>
      <c r="AS59" s="25"/>
      <c r="AT59" s="6"/>
      <c r="AU59" s="6"/>
      <c r="AV59" s="6"/>
    </row>
    <row r="60" spans="1:48" x14ac:dyDescent="0.25">
      <c r="A60" s="3" t="s">
        <v>138</v>
      </c>
      <c r="B60" s="3" t="s">
        <v>214</v>
      </c>
      <c r="C60" s="20">
        <v>-22.895900000000001</v>
      </c>
      <c r="D60" s="20">
        <v>-70.148200000000003</v>
      </c>
      <c r="E60" s="3">
        <v>969</v>
      </c>
      <c r="F60" s="3" t="s">
        <v>158</v>
      </c>
      <c r="G60" s="19" t="s">
        <v>14</v>
      </c>
      <c r="H60" s="3" t="s">
        <v>209</v>
      </c>
      <c r="I60" s="3" t="s">
        <v>215</v>
      </c>
      <c r="J60" s="3" t="s">
        <v>216</v>
      </c>
      <c r="K60" s="3" t="s">
        <v>14</v>
      </c>
      <c r="L60" s="3"/>
      <c r="O60" s="21"/>
      <c r="P60" s="21"/>
      <c r="Q60" s="21"/>
      <c r="R60" s="21"/>
      <c r="S60" s="21"/>
      <c r="T60" s="21"/>
      <c r="U60" s="21"/>
      <c r="V60" s="22"/>
      <c r="W60" s="22"/>
      <c r="Z60" s="21"/>
      <c r="AA60" s="21"/>
      <c r="AB60" s="21"/>
      <c r="AC60" s="21"/>
      <c r="AD60" s="21"/>
      <c r="AE60" s="22"/>
      <c r="AF60" s="21"/>
      <c r="AG60" s="6"/>
      <c r="AM60" s="23"/>
      <c r="AN60" s="23"/>
      <c r="AO60" s="23"/>
      <c r="AP60" s="23"/>
      <c r="AQ60" s="23"/>
      <c r="AR60" s="24"/>
      <c r="AS60" s="25"/>
      <c r="AT60" s="6"/>
      <c r="AU60" s="6"/>
      <c r="AV60" s="6"/>
    </row>
    <row r="61" spans="1:48" x14ac:dyDescent="0.25">
      <c r="A61" s="3" t="s">
        <v>138</v>
      </c>
      <c r="B61" s="3" t="s">
        <v>217</v>
      </c>
      <c r="C61" s="20">
        <v>-24.276399999999999</v>
      </c>
      <c r="D61" s="20">
        <v>-70.300600000000003</v>
      </c>
      <c r="E61" s="3">
        <v>1918</v>
      </c>
      <c r="F61" s="3" t="s">
        <v>13</v>
      </c>
      <c r="G61" s="19" t="s">
        <v>14</v>
      </c>
      <c r="H61" s="3" t="s">
        <v>163</v>
      </c>
      <c r="I61" s="3" t="s">
        <v>218</v>
      </c>
      <c r="J61" s="3" t="s">
        <v>219</v>
      </c>
      <c r="K61" s="3" t="s">
        <v>14</v>
      </c>
      <c r="L61" s="3"/>
      <c r="O61" s="21"/>
      <c r="P61" s="21"/>
      <c r="Q61" s="21"/>
      <c r="R61" s="21"/>
      <c r="S61" s="21"/>
      <c r="T61" s="21"/>
      <c r="U61" s="21"/>
      <c r="V61" s="22"/>
      <c r="W61" s="22"/>
      <c r="Z61" s="21"/>
      <c r="AA61" s="21"/>
      <c r="AB61" s="21"/>
      <c r="AC61" s="21"/>
      <c r="AD61" s="21"/>
      <c r="AE61" s="22"/>
      <c r="AF61" s="21"/>
      <c r="AG61" s="6"/>
      <c r="AM61" s="23"/>
      <c r="AN61" s="23"/>
      <c r="AO61" s="23"/>
      <c r="AP61" s="23"/>
      <c r="AQ61" s="23"/>
      <c r="AR61" s="24"/>
      <c r="AS61" s="25"/>
      <c r="AT61" s="6"/>
      <c r="AU61" s="6"/>
      <c r="AV61" s="6"/>
    </row>
    <row r="62" spans="1:48" x14ac:dyDescent="0.25">
      <c r="A62" s="3" t="s">
        <v>138</v>
      </c>
      <c r="B62" s="3" t="s">
        <v>220</v>
      </c>
      <c r="C62" s="20">
        <v>-22.9251</v>
      </c>
      <c r="D62" s="20">
        <v>-70.187799999999996</v>
      </c>
      <c r="E62" s="3">
        <v>898</v>
      </c>
      <c r="F62" s="3" t="s">
        <v>44</v>
      </c>
      <c r="G62" s="19" t="s">
        <v>14</v>
      </c>
      <c r="H62" s="3" t="s">
        <v>72</v>
      </c>
      <c r="I62" s="3" t="s">
        <v>221</v>
      </c>
      <c r="J62" s="3" t="s">
        <v>222</v>
      </c>
      <c r="K62" s="3" t="s">
        <v>14</v>
      </c>
      <c r="L62" s="3"/>
      <c r="O62" s="21"/>
      <c r="P62" s="21"/>
      <c r="Q62" s="21"/>
      <c r="R62" s="21"/>
      <c r="S62" s="21"/>
      <c r="T62" s="21"/>
      <c r="U62" s="21"/>
      <c r="V62" s="22"/>
      <c r="W62" s="22"/>
      <c r="Z62" s="21"/>
      <c r="AA62" s="21"/>
      <c r="AB62" s="21"/>
      <c r="AC62" s="21"/>
      <c r="AD62" s="21"/>
      <c r="AE62" s="22"/>
      <c r="AF62" s="21"/>
      <c r="AG62" s="6"/>
      <c r="AM62" s="23"/>
      <c r="AN62" s="23"/>
      <c r="AO62" s="23"/>
      <c r="AP62" s="23"/>
      <c r="AQ62" s="23"/>
      <c r="AR62" s="24"/>
      <c r="AS62" s="25"/>
      <c r="AT62" s="6"/>
      <c r="AU62" s="6"/>
      <c r="AV62" s="6"/>
    </row>
    <row r="63" spans="1:48" x14ac:dyDescent="0.25">
      <c r="A63" s="3" t="s">
        <v>138</v>
      </c>
      <c r="B63" s="3" t="s">
        <v>223</v>
      </c>
      <c r="C63" s="20">
        <v>-24.197800000000001</v>
      </c>
      <c r="D63" s="20">
        <v>-68.811400000000006</v>
      </c>
      <c r="E63" s="3">
        <v>3048</v>
      </c>
      <c r="F63" s="3" t="s">
        <v>13</v>
      </c>
      <c r="G63" s="19" t="s">
        <v>14</v>
      </c>
      <c r="H63" s="3" t="s">
        <v>209</v>
      </c>
      <c r="I63" s="3" t="s">
        <v>224</v>
      </c>
      <c r="J63" s="3" t="s">
        <v>225</v>
      </c>
      <c r="K63" s="3" t="s">
        <v>14</v>
      </c>
      <c r="L63" s="3"/>
      <c r="O63" s="21"/>
      <c r="P63" s="21"/>
      <c r="Q63" s="21"/>
      <c r="R63" s="21"/>
      <c r="S63" s="21"/>
      <c r="T63" s="21"/>
      <c r="U63" s="21"/>
      <c r="V63" s="22"/>
      <c r="W63" s="22"/>
      <c r="Z63" s="21"/>
      <c r="AA63" s="21"/>
      <c r="AB63" s="21"/>
      <c r="AC63" s="21"/>
      <c r="AD63" s="21"/>
      <c r="AE63" s="22"/>
      <c r="AF63" s="21"/>
      <c r="AG63" s="6"/>
      <c r="AM63" s="23"/>
      <c r="AN63" s="23"/>
      <c r="AO63" s="23"/>
      <c r="AP63" s="23"/>
      <c r="AQ63" s="23"/>
      <c r="AR63" s="24"/>
      <c r="AS63" s="25"/>
      <c r="AT63" s="6"/>
      <c r="AU63" s="6"/>
      <c r="AV63" s="6"/>
    </row>
    <row r="64" spans="1:48" x14ac:dyDescent="0.25">
      <c r="A64" s="3" t="s">
        <v>138</v>
      </c>
      <c r="B64" s="3" t="s">
        <v>226</v>
      </c>
      <c r="C64" s="20">
        <v>-23.651900000000001</v>
      </c>
      <c r="D64" s="20">
        <v>-68.739099999999993</v>
      </c>
      <c r="E64" s="3">
        <v>2662</v>
      </c>
      <c r="F64" s="3" t="s">
        <v>13</v>
      </c>
      <c r="G64" s="19" t="s">
        <v>14</v>
      </c>
      <c r="H64" s="3" t="s">
        <v>140</v>
      </c>
      <c r="I64" s="3" t="s">
        <v>227</v>
      </c>
      <c r="J64" s="3" t="s">
        <v>228</v>
      </c>
      <c r="K64" s="3" t="s">
        <v>14</v>
      </c>
      <c r="L64" s="3"/>
      <c r="O64" s="21"/>
      <c r="P64" s="21"/>
      <c r="Q64" s="21"/>
      <c r="R64" s="21"/>
      <c r="S64" s="21"/>
      <c r="T64" s="21"/>
      <c r="U64" s="21"/>
      <c r="V64" s="22"/>
      <c r="W64" s="22"/>
      <c r="Z64" s="21"/>
      <c r="AA64" s="21"/>
      <c r="AB64" s="21"/>
      <c r="AC64" s="21"/>
      <c r="AD64" s="21"/>
      <c r="AE64" s="22"/>
      <c r="AF64" s="21"/>
      <c r="AG64" s="6"/>
      <c r="AM64" s="23"/>
      <c r="AN64" s="23"/>
      <c r="AO64" s="23"/>
      <c r="AP64" s="23"/>
      <c r="AQ64" s="23"/>
      <c r="AR64" s="24"/>
      <c r="AS64" s="25"/>
      <c r="AT64" s="6"/>
      <c r="AU64" s="6"/>
      <c r="AV64" s="6"/>
    </row>
    <row r="65" spans="1:48" x14ac:dyDescent="0.25">
      <c r="A65" s="3" t="s">
        <v>138</v>
      </c>
      <c r="B65" s="3" t="s">
        <v>229</v>
      </c>
      <c r="C65" s="20">
        <v>-22.9252</v>
      </c>
      <c r="D65" s="20">
        <v>-70.188699999999997</v>
      </c>
      <c r="E65" s="3">
        <v>898</v>
      </c>
      <c r="F65" s="3" t="s">
        <v>44</v>
      </c>
      <c r="G65" s="19" t="s">
        <v>14</v>
      </c>
      <c r="H65" s="3" t="s">
        <v>72</v>
      </c>
      <c r="I65" s="3" t="s">
        <v>230</v>
      </c>
      <c r="J65" s="3" t="s">
        <v>231</v>
      </c>
      <c r="K65" s="3" t="s">
        <v>14</v>
      </c>
      <c r="L65" s="3"/>
      <c r="O65" s="21"/>
      <c r="P65" s="21"/>
      <c r="Q65" s="21"/>
      <c r="R65" s="21"/>
      <c r="S65" s="21"/>
      <c r="T65" s="21"/>
      <c r="U65" s="21"/>
      <c r="V65" s="22"/>
      <c r="W65" s="22"/>
      <c r="Z65" s="21"/>
      <c r="AA65" s="21"/>
      <c r="AB65" s="21"/>
      <c r="AC65" s="21"/>
      <c r="AD65" s="21"/>
      <c r="AE65" s="22"/>
      <c r="AF65" s="21"/>
      <c r="AG65" s="6"/>
      <c r="AM65" s="23"/>
      <c r="AN65" s="23"/>
      <c r="AO65" s="23"/>
      <c r="AP65" s="23"/>
      <c r="AQ65" s="23"/>
      <c r="AR65" s="24"/>
      <c r="AS65" s="25"/>
      <c r="AT65" s="6"/>
      <c r="AU65" s="6"/>
      <c r="AV65" s="6"/>
    </row>
    <row r="66" spans="1:48" x14ac:dyDescent="0.25">
      <c r="A66" s="3" t="s">
        <v>138</v>
      </c>
      <c r="B66" s="3" t="s">
        <v>232</v>
      </c>
      <c r="C66" s="20">
        <v>-22.9255</v>
      </c>
      <c r="D66" s="20">
        <v>-70.184799999999996</v>
      </c>
      <c r="E66" s="3">
        <v>876</v>
      </c>
      <c r="F66" s="3" t="s">
        <v>44</v>
      </c>
      <c r="G66" s="19" t="s">
        <v>14</v>
      </c>
      <c r="H66" s="3" t="s">
        <v>72</v>
      </c>
      <c r="I66" s="3" t="s">
        <v>233</v>
      </c>
      <c r="J66" s="3" t="s">
        <v>234</v>
      </c>
      <c r="K66" s="3" t="s">
        <v>14</v>
      </c>
      <c r="L66" s="3"/>
      <c r="O66" s="21"/>
      <c r="P66" s="21"/>
      <c r="Q66" s="21"/>
      <c r="R66" s="21"/>
      <c r="S66" s="21"/>
      <c r="T66" s="21"/>
      <c r="U66" s="21"/>
      <c r="V66" s="22"/>
      <c r="W66" s="22"/>
      <c r="Z66" s="21"/>
      <c r="AA66" s="21"/>
      <c r="AB66" s="21"/>
      <c r="AC66" s="21"/>
      <c r="AD66" s="21"/>
      <c r="AE66" s="22"/>
      <c r="AF66" s="21"/>
      <c r="AG66" s="6"/>
      <c r="AM66" s="23"/>
      <c r="AN66" s="23"/>
      <c r="AO66" s="23"/>
      <c r="AP66" s="23"/>
      <c r="AQ66" s="23"/>
      <c r="AR66" s="24"/>
      <c r="AS66" s="25"/>
      <c r="AT66" s="6"/>
      <c r="AU66" s="6"/>
      <c r="AV66" s="6"/>
    </row>
    <row r="67" spans="1:48" x14ac:dyDescent="0.25">
      <c r="A67" s="3" t="s">
        <v>138</v>
      </c>
      <c r="B67" s="3" t="s">
        <v>235</v>
      </c>
      <c r="C67" s="20">
        <v>-24.069299999999998</v>
      </c>
      <c r="D67" s="20">
        <v>-70.193100000000001</v>
      </c>
      <c r="E67" s="3">
        <v>1047</v>
      </c>
      <c r="F67" s="3" t="s">
        <v>44</v>
      </c>
      <c r="G67" s="19" t="s">
        <v>14</v>
      </c>
      <c r="H67" s="3" t="s">
        <v>163</v>
      </c>
      <c r="I67" s="3" t="s">
        <v>136</v>
      </c>
      <c r="J67" s="3" t="s">
        <v>236</v>
      </c>
      <c r="K67" s="3" t="s">
        <v>14</v>
      </c>
      <c r="L67" s="3"/>
      <c r="O67" s="21"/>
      <c r="P67" s="21"/>
      <c r="Q67" s="21"/>
      <c r="R67" s="21"/>
      <c r="S67" s="21"/>
      <c r="T67" s="21"/>
      <c r="U67" s="21"/>
      <c r="V67" s="22"/>
      <c r="W67" s="22"/>
      <c r="Z67" s="21"/>
      <c r="AA67" s="21"/>
      <c r="AB67" s="21"/>
      <c r="AC67" s="21"/>
      <c r="AD67" s="21"/>
      <c r="AE67" s="22"/>
      <c r="AF67" s="21"/>
      <c r="AG67" s="6"/>
      <c r="AM67" s="23"/>
      <c r="AN67" s="23"/>
      <c r="AO67" s="23"/>
      <c r="AP67" s="23"/>
      <c r="AQ67" s="23"/>
      <c r="AR67" s="24"/>
      <c r="AS67" s="25"/>
      <c r="AT67" s="6"/>
      <c r="AU67" s="6"/>
      <c r="AV67" s="6"/>
    </row>
    <row r="68" spans="1:48" x14ac:dyDescent="0.25">
      <c r="A68" s="3" t="s">
        <v>138</v>
      </c>
      <c r="B68" s="3" t="s">
        <v>237</v>
      </c>
      <c r="C68" s="20">
        <v>-23.400099999999998</v>
      </c>
      <c r="D68" s="20">
        <v>-69.463099999999997</v>
      </c>
      <c r="E68" s="3">
        <v>1513</v>
      </c>
      <c r="F68" s="3" t="s">
        <v>44</v>
      </c>
      <c r="G68" s="19" t="s">
        <v>14</v>
      </c>
      <c r="H68" s="3" t="s">
        <v>140</v>
      </c>
      <c r="I68" s="3" t="s">
        <v>238</v>
      </c>
      <c r="J68" s="3" t="s">
        <v>239</v>
      </c>
      <c r="K68" s="3" t="s">
        <v>14</v>
      </c>
      <c r="L68" s="3"/>
      <c r="O68" s="21"/>
      <c r="P68" s="21"/>
      <c r="Q68" s="21"/>
      <c r="R68" s="21"/>
      <c r="S68" s="21"/>
      <c r="T68" s="21"/>
      <c r="U68" s="21"/>
      <c r="V68" s="22"/>
      <c r="W68" s="22"/>
      <c r="Z68" s="21"/>
      <c r="AA68" s="21"/>
      <c r="AB68" s="21"/>
      <c r="AC68" s="21"/>
      <c r="AD68" s="21"/>
      <c r="AE68" s="22"/>
      <c r="AF68" s="21"/>
      <c r="AG68" s="6"/>
      <c r="AM68" s="23"/>
      <c r="AN68" s="23"/>
      <c r="AO68" s="23"/>
      <c r="AP68" s="23"/>
      <c r="AQ68" s="23"/>
      <c r="AR68" s="24"/>
      <c r="AS68" s="25"/>
      <c r="AT68" s="6"/>
      <c r="AU68" s="6"/>
      <c r="AV68" s="6"/>
    </row>
    <row r="69" spans="1:48" x14ac:dyDescent="0.25">
      <c r="A69" s="3" t="s">
        <v>138</v>
      </c>
      <c r="B69" s="3" t="s">
        <v>240</v>
      </c>
      <c r="C69" s="20">
        <v>-23.583100000000002</v>
      </c>
      <c r="D69" s="20">
        <v>-69.275199999999998</v>
      </c>
      <c r="E69" s="3">
        <v>1862</v>
      </c>
      <c r="F69" s="3" t="s">
        <v>151</v>
      </c>
      <c r="G69" s="19" t="s">
        <v>14</v>
      </c>
      <c r="H69" s="3" t="s">
        <v>14</v>
      </c>
      <c r="I69" s="3" t="s">
        <v>241</v>
      </c>
      <c r="J69" s="3" t="s">
        <v>242</v>
      </c>
      <c r="K69" s="3" t="s">
        <v>14</v>
      </c>
      <c r="L69" s="3"/>
      <c r="O69" s="21"/>
      <c r="P69" s="21"/>
      <c r="Q69" s="21"/>
      <c r="R69" s="21"/>
      <c r="S69" s="21"/>
      <c r="T69" s="21"/>
      <c r="U69" s="21"/>
      <c r="V69" s="22"/>
      <c r="W69" s="22"/>
      <c r="Z69" s="21"/>
      <c r="AA69" s="21"/>
      <c r="AB69" s="21"/>
      <c r="AC69" s="21"/>
      <c r="AD69" s="21"/>
      <c r="AE69" s="22"/>
      <c r="AF69" s="21"/>
      <c r="AG69" s="6"/>
      <c r="AM69" s="23"/>
      <c r="AN69" s="23"/>
      <c r="AO69" s="23"/>
      <c r="AP69" s="23"/>
      <c r="AQ69" s="23"/>
      <c r="AR69" s="24"/>
      <c r="AS69" s="25"/>
      <c r="AT69" s="6"/>
      <c r="AU69" s="6"/>
      <c r="AV69" s="6"/>
    </row>
    <row r="70" spans="1:48" x14ac:dyDescent="0.25">
      <c r="A70" s="3" t="s">
        <v>138</v>
      </c>
      <c r="B70" s="3" t="s">
        <v>243</v>
      </c>
      <c r="C70" s="20">
        <v>-23.407800000000002</v>
      </c>
      <c r="D70" s="20">
        <v>-69.4636</v>
      </c>
      <c r="E70" s="3">
        <v>1740</v>
      </c>
      <c r="F70" s="3" t="s">
        <v>13</v>
      </c>
      <c r="G70" s="19" t="s">
        <v>14</v>
      </c>
      <c r="H70" s="3" t="s">
        <v>140</v>
      </c>
      <c r="I70" s="3" t="s">
        <v>244</v>
      </c>
      <c r="J70" s="3" t="s">
        <v>245</v>
      </c>
      <c r="K70" s="3" t="s">
        <v>14</v>
      </c>
      <c r="L70" s="3"/>
      <c r="O70" s="21"/>
      <c r="P70" s="21"/>
      <c r="Q70" s="21"/>
      <c r="R70" s="21"/>
      <c r="S70" s="21"/>
      <c r="T70" s="21"/>
      <c r="U70" s="21"/>
      <c r="V70" s="22"/>
      <c r="W70" s="22"/>
      <c r="Z70" s="21"/>
      <c r="AA70" s="21"/>
      <c r="AB70" s="21"/>
      <c r="AC70" s="21"/>
      <c r="AD70" s="21"/>
      <c r="AE70" s="22"/>
      <c r="AF70" s="21"/>
      <c r="AG70" s="6"/>
      <c r="AM70" s="23"/>
      <c r="AN70" s="23"/>
      <c r="AO70" s="23"/>
      <c r="AP70" s="23"/>
      <c r="AQ70" s="23"/>
      <c r="AR70" s="24"/>
      <c r="AS70" s="25"/>
      <c r="AT70" s="6"/>
      <c r="AU70" s="6"/>
      <c r="AV70" s="6"/>
    </row>
    <row r="71" spans="1:48" x14ac:dyDescent="0.25">
      <c r="A71" s="3" t="s">
        <v>138</v>
      </c>
      <c r="B71" s="3" t="s">
        <v>246</v>
      </c>
      <c r="C71" s="20">
        <v>-22.895099999999999</v>
      </c>
      <c r="D71" s="20">
        <v>-70.188699999999997</v>
      </c>
      <c r="E71" s="3">
        <v>960</v>
      </c>
      <c r="F71" s="3" t="s">
        <v>167</v>
      </c>
      <c r="G71" s="19" t="s">
        <v>14</v>
      </c>
      <c r="H71" s="3" t="s">
        <v>14</v>
      </c>
      <c r="I71" s="3" t="s">
        <v>247</v>
      </c>
      <c r="J71" s="3" t="s">
        <v>248</v>
      </c>
      <c r="K71" s="3" t="s">
        <v>14</v>
      </c>
      <c r="L71" s="3"/>
      <c r="O71" s="21"/>
      <c r="P71" s="21"/>
      <c r="Q71" s="21"/>
      <c r="R71" s="21"/>
      <c r="S71" s="21"/>
      <c r="T71" s="21"/>
      <c r="U71" s="21"/>
      <c r="V71" s="22"/>
      <c r="W71" s="22"/>
      <c r="Z71" s="21"/>
      <c r="AA71" s="21"/>
      <c r="AB71" s="21"/>
      <c r="AC71" s="21"/>
      <c r="AD71" s="21"/>
      <c r="AE71" s="22"/>
      <c r="AF71" s="21"/>
      <c r="AG71" s="6"/>
      <c r="AJ71" s="26"/>
      <c r="AK71" s="26"/>
      <c r="AL71" s="26"/>
      <c r="AM71" s="23"/>
      <c r="AN71" s="23"/>
      <c r="AO71" s="23"/>
      <c r="AP71" s="23"/>
      <c r="AQ71" s="23"/>
      <c r="AR71" s="24"/>
      <c r="AS71" s="25"/>
      <c r="AT71" s="6"/>
      <c r="AU71" s="6"/>
      <c r="AV71" s="6"/>
    </row>
    <row r="72" spans="1:48" x14ac:dyDescent="0.25">
      <c r="A72" s="3" t="s">
        <v>138</v>
      </c>
      <c r="B72" s="3" t="s">
        <v>249</v>
      </c>
      <c r="C72" s="20">
        <v>-22.895099999999999</v>
      </c>
      <c r="D72" s="20">
        <v>-70.148200000000003</v>
      </c>
      <c r="E72" s="3">
        <v>960</v>
      </c>
      <c r="F72" s="3" t="s">
        <v>167</v>
      </c>
      <c r="G72" s="19" t="s">
        <v>14</v>
      </c>
      <c r="H72" s="3" t="s">
        <v>14</v>
      </c>
      <c r="I72" s="3" t="s">
        <v>250</v>
      </c>
      <c r="J72" s="3" t="s">
        <v>75</v>
      </c>
      <c r="K72" s="3" t="s">
        <v>14</v>
      </c>
      <c r="L72" s="3"/>
      <c r="O72" s="21"/>
      <c r="P72" s="21"/>
      <c r="Q72" s="21"/>
      <c r="R72" s="21"/>
      <c r="S72" s="21"/>
      <c r="T72" s="21"/>
      <c r="U72" s="21"/>
      <c r="V72" s="22"/>
      <c r="W72" s="22"/>
      <c r="Z72" s="21"/>
      <c r="AA72" s="21"/>
      <c r="AB72" s="21"/>
      <c r="AC72" s="21"/>
      <c r="AD72" s="21"/>
      <c r="AE72" s="22"/>
      <c r="AF72" s="21"/>
      <c r="AG72" s="27"/>
      <c r="AH72" s="27"/>
      <c r="AI72" s="27"/>
      <c r="AJ72" s="27"/>
      <c r="AK72" s="27"/>
      <c r="AL72" s="27"/>
      <c r="AM72" s="28"/>
      <c r="AN72" s="28"/>
      <c r="AO72" s="28"/>
      <c r="AP72" s="28"/>
      <c r="AQ72" s="28"/>
      <c r="AR72" s="29"/>
      <c r="AS72" s="30"/>
      <c r="AT72" s="27"/>
      <c r="AU72" s="27"/>
      <c r="AV72" s="27"/>
    </row>
    <row r="73" spans="1:48" x14ac:dyDescent="0.25">
      <c r="A73" s="3"/>
      <c r="B73" s="3"/>
      <c r="C73" s="3"/>
      <c r="D73" s="3"/>
      <c r="E73" s="3"/>
      <c r="F73" s="3"/>
      <c r="G73" s="19"/>
      <c r="H73" s="3"/>
      <c r="I73" s="3"/>
      <c r="J73" s="3"/>
      <c r="K73" s="3"/>
      <c r="L73" s="3"/>
      <c r="O73" s="21"/>
      <c r="P73" s="21"/>
      <c r="Q73" s="21"/>
      <c r="R73" s="21"/>
      <c r="S73" s="21"/>
      <c r="T73" s="21"/>
      <c r="U73" s="21"/>
      <c r="Z73" s="21"/>
      <c r="AA73" s="21"/>
      <c r="AB73" s="21"/>
      <c r="AC73" s="21"/>
      <c r="AD73" s="21"/>
      <c r="AE73" s="22"/>
      <c r="AF73" s="21"/>
      <c r="AG73" s="27"/>
      <c r="AH73" s="27"/>
      <c r="AI73" s="27"/>
      <c r="AJ73" s="27"/>
      <c r="AK73" s="27"/>
      <c r="AL73" s="27"/>
      <c r="AM73" s="28"/>
      <c r="AN73" s="28"/>
      <c r="AO73" s="28"/>
      <c r="AP73" s="28"/>
      <c r="AQ73" s="28"/>
      <c r="AR73" s="29"/>
      <c r="AS73" s="30"/>
      <c r="AT73" s="27"/>
      <c r="AU73" s="27"/>
      <c r="AV73" s="27"/>
    </row>
    <row r="74" spans="1:48" x14ac:dyDescent="0.25">
      <c r="A74" s="3"/>
      <c r="B74" s="3"/>
      <c r="C74" s="3"/>
      <c r="D74" s="3"/>
      <c r="E74" s="3"/>
      <c r="F74" s="3"/>
      <c r="G74" s="19"/>
      <c r="H74" s="3"/>
      <c r="I74" s="3"/>
      <c r="J74" s="3"/>
      <c r="K74" s="3"/>
      <c r="L74" s="3"/>
      <c r="S74" s="21"/>
      <c r="AE74" s="22"/>
    </row>
    <row r="75" spans="1:48" x14ac:dyDescent="0.25">
      <c r="A75" s="3" t="s">
        <v>251</v>
      </c>
      <c r="B75" s="3" t="s">
        <v>252</v>
      </c>
      <c r="C75" s="31">
        <v>-21.262166666666666</v>
      </c>
      <c r="D75" s="31">
        <f>-(69+34/60+5.1/3600)</f>
        <v>-69.568083333333334</v>
      </c>
      <c r="E75" s="3">
        <v>796</v>
      </c>
      <c r="F75" s="3" t="s">
        <v>253</v>
      </c>
      <c r="G75" s="19" t="s">
        <v>254</v>
      </c>
      <c r="H75" s="3" t="s">
        <v>255</v>
      </c>
      <c r="I75" s="3" t="s">
        <v>256</v>
      </c>
      <c r="J75" s="3" t="s">
        <v>257</v>
      </c>
      <c r="K75" s="3" t="s">
        <v>14</v>
      </c>
      <c r="L75" s="3"/>
      <c r="O75" s="21"/>
      <c r="P75" s="21"/>
      <c r="Q75" s="21"/>
      <c r="R75" s="21"/>
      <c r="S75" s="21"/>
      <c r="V75" s="32"/>
      <c r="W75" s="32"/>
      <c r="AE75" s="22"/>
    </row>
    <row r="76" spans="1:48" x14ac:dyDescent="0.25">
      <c r="A76" s="3" t="s">
        <v>251</v>
      </c>
      <c r="B76" s="3" t="s">
        <v>258</v>
      </c>
      <c r="C76" s="31">
        <v>-21.262166666666666</v>
      </c>
      <c r="D76" s="31">
        <f>-(69+34/60+5.1/3600)</f>
        <v>-69.568083333333334</v>
      </c>
      <c r="E76" s="3">
        <v>796</v>
      </c>
      <c r="F76" s="3" t="s">
        <v>253</v>
      </c>
      <c r="G76" s="19" t="s">
        <v>254</v>
      </c>
      <c r="H76" s="3" t="s">
        <v>255</v>
      </c>
      <c r="I76" s="3" t="s">
        <v>259</v>
      </c>
      <c r="J76" s="3" t="s">
        <v>203</v>
      </c>
      <c r="K76" s="3" t="s">
        <v>14</v>
      </c>
      <c r="L76" s="3"/>
      <c r="O76" s="21"/>
      <c r="P76" s="21"/>
      <c r="Q76" s="21"/>
      <c r="R76" s="21"/>
      <c r="S76" s="21"/>
      <c r="V76" s="32"/>
      <c r="W76" s="32"/>
    </row>
    <row r="77" spans="1:48" x14ac:dyDescent="0.25">
      <c r="A77" s="3" t="s">
        <v>251</v>
      </c>
      <c r="B77" s="3" t="s">
        <v>260</v>
      </c>
      <c r="C77" s="31">
        <v>-21.262166666666666</v>
      </c>
      <c r="D77" s="31">
        <f>-(69+34/60+5.1/3600)</f>
        <v>-69.568083333333334</v>
      </c>
      <c r="E77" s="3">
        <v>796</v>
      </c>
      <c r="F77" s="3" t="s">
        <v>253</v>
      </c>
      <c r="G77" s="19" t="s">
        <v>254</v>
      </c>
      <c r="H77" s="3" t="s">
        <v>255</v>
      </c>
      <c r="I77" s="3" t="s">
        <v>261</v>
      </c>
      <c r="J77" s="3" t="s">
        <v>262</v>
      </c>
      <c r="K77" s="3" t="s">
        <v>14</v>
      </c>
      <c r="L77" s="3"/>
      <c r="O77" s="21"/>
      <c r="P77" s="21"/>
      <c r="Q77" s="21"/>
      <c r="R77" s="21"/>
      <c r="S77" s="21"/>
      <c r="V77" s="32"/>
      <c r="W77" s="32"/>
    </row>
    <row r="78" spans="1:48" x14ac:dyDescent="0.25">
      <c r="A78" s="3" t="s">
        <v>251</v>
      </c>
      <c r="B78" s="3" t="s">
        <v>263</v>
      </c>
      <c r="C78" s="31">
        <v>-21.245916666666702</v>
      </c>
      <c r="D78" s="31">
        <f>-(69+33/60+42.3/3600)</f>
        <v>-69.561750000000004</v>
      </c>
      <c r="E78" s="3">
        <v>818</v>
      </c>
      <c r="F78" s="3" t="s">
        <v>253</v>
      </c>
      <c r="G78" s="19" t="s">
        <v>254</v>
      </c>
      <c r="H78" s="3" t="s">
        <v>255</v>
      </c>
      <c r="I78" s="3" t="s">
        <v>264</v>
      </c>
      <c r="J78" s="3" t="s">
        <v>265</v>
      </c>
      <c r="K78" s="3" t="s">
        <v>14</v>
      </c>
      <c r="L78" s="3"/>
      <c r="O78" s="21"/>
      <c r="P78" s="21"/>
      <c r="Q78" s="21"/>
      <c r="R78" s="21"/>
      <c r="S78" s="21"/>
      <c r="V78" s="32"/>
      <c r="W78" s="32"/>
    </row>
    <row r="79" spans="1:48" x14ac:dyDescent="0.25">
      <c r="A79" s="3" t="s">
        <v>251</v>
      </c>
      <c r="B79" s="3" t="s">
        <v>266</v>
      </c>
      <c r="C79" s="31">
        <v>-21.247694444444445</v>
      </c>
      <c r="D79" s="31">
        <f>-(69+33/60+36.2/3600)</f>
        <v>-69.56005555555555</v>
      </c>
      <c r="E79" s="3">
        <v>890</v>
      </c>
      <c r="F79" s="3" t="s">
        <v>253</v>
      </c>
      <c r="G79" s="19" t="s">
        <v>254</v>
      </c>
      <c r="H79" s="3" t="s">
        <v>255</v>
      </c>
      <c r="I79" s="3" t="s">
        <v>149</v>
      </c>
      <c r="J79" s="3" t="s">
        <v>267</v>
      </c>
      <c r="K79" s="3" t="s">
        <v>14</v>
      </c>
      <c r="L79" s="3"/>
      <c r="O79" s="21"/>
      <c r="P79" s="21"/>
      <c r="Q79" s="21"/>
      <c r="R79" s="21"/>
      <c r="S79" s="21"/>
      <c r="V79" s="32"/>
      <c r="W79" s="32"/>
    </row>
    <row r="80" spans="1:48" x14ac:dyDescent="0.25">
      <c r="A80" s="3"/>
      <c r="B80" s="3"/>
      <c r="C80" s="3"/>
      <c r="D80" s="3"/>
      <c r="E80" s="3"/>
      <c r="F80" s="3"/>
      <c r="G80" s="19"/>
      <c r="H80" s="3"/>
      <c r="I80" s="3"/>
      <c r="J80" s="3"/>
      <c r="K80" s="3"/>
      <c r="L80" s="3"/>
      <c r="S80" s="21"/>
    </row>
    <row r="81" spans="1:39" x14ac:dyDescent="0.25">
      <c r="A81" s="3" t="s">
        <v>251</v>
      </c>
      <c r="B81" s="3" t="s">
        <v>268</v>
      </c>
      <c r="C81" s="31">
        <v>-21.245916666666666</v>
      </c>
      <c r="D81" s="31">
        <f>-(69+33/60+42.3/3600)</f>
        <v>-69.561750000000004</v>
      </c>
      <c r="E81" s="3">
        <v>818</v>
      </c>
      <c r="F81" s="3" t="s">
        <v>253</v>
      </c>
      <c r="G81" s="19" t="s">
        <v>254</v>
      </c>
      <c r="H81" s="3" t="s">
        <v>255</v>
      </c>
      <c r="I81" s="3" t="s">
        <v>269</v>
      </c>
      <c r="J81" s="3" t="s">
        <v>14</v>
      </c>
      <c r="K81" s="3" t="s">
        <v>270</v>
      </c>
      <c r="L81" s="3"/>
      <c r="O81" s="21"/>
      <c r="P81" s="21"/>
      <c r="S81" s="21"/>
      <c r="T81" s="21"/>
      <c r="U81" s="21"/>
      <c r="V81" s="32"/>
      <c r="W81" s="32"/>
    </row>
    <row r="82" spans="1:39" x14ac:dyDescent="0.25">
      <c r="A82" s="3" t="s">
        <v>251</v>
      </c>
      <c r="B82" s="3" t="s">
        <v>263</v>
      </c>
      <c r="C82" s="31">
        <v>-21.245916666666702</v>
      </c>
      <c r="D82" s="31">
        <f>-(69+33/60+42.3/3600)</f>
        <v>-69.561750000000004</v>
      </c>
      <c r="E82" s="3">
        <v>818</v>
      </c>
      <c r="F82" s="3" t="s">
        <v>253</v>
      </c>
      <c r="G82" s="19" t="s">
        <v>254</v>
      </c>
      <c r="H82" s="3" t="s">
        <v>255</v>
      </c>
      <c r="I82" s="3" t="s">
        <v>271</v>
      </c>
      <c r="J82" s="3" t="s">
        <v>14</v>
      </c>
      <c r="K82" s="3" t="s">
        <v>270</v>
      </c>
      <c r="L82" s="3"/>
      <c r="O82" s="21"/>
      <c r="P82" s="21"/>
      <c r="S82" s="21"/>
      <c r="T82" s="21"/>
      <c r="U82" s="21"/>
      <c r="V82" s="32"/>
      <c r="W82" s="32"/>
    </row>
    <row r="83" spans="1:39" x14ac:dyDescent="0.25">
      <c r="A83" s="3" t="s">
        <v>251</v>
      </c>
      <c r="B83" s="3" t="s">
        <v>272</v>
      </c>
      <c r="C83" s="31">
        <v>-21.245916666666666</v>
      </c>
      <c r="D83" s="31">
        <f>-(69+33/60+42.3/3600)</f>
        <v>-69.561750000000004</v>
      </c>
      <c r="E83" s="3">
        <v>818</v>
      </c>
      <c r="F83" s="3" t="s">
        <v>253</v>
      </c>
      <c r="G83" s="19" t="s">
        <v>254</v>
      </c>
      <c r="H83" s="3" t="s">
        <v>255</v>
      </c>
      <c r="I83" s="3" t="s">
        <v>273</v>
      </c>
      <c r="J83" s="3" t="s">
        <v>14</v>
      </c>
      <c r="K83" s="3" t="s">
        <v>274</v>
      </c>
      <c r="L83" s="3"/>
      <c r="O83" s="21"/>
      <c r="P83" s="21"/>
      <c r="S83" s="21"/>
      <c r="T83" s="21"/>
      <c r="U83" s="21"/>
      <c r="V83" s="32"/>
      <c r="W83" s="32"/>
    </row>
    <row r="84" spans="1:39" x14ac:dyDescent="0.25">
      <c r="A84" s="3" t="s">
        <v>251</v>
      </c>
      <c r="B84" s="3" t="s">
        <v>275</v>
      </c>
      <c r="C84" s="31">
        <v>-21.245916666666702</v>
      </c>
      <c r="D84" s="31">
        <f>-(69+33/60+42.3/3600)</f>
        <v>-69.561750000000004</v>
      </c>
      <c r="E84" s="3">
        <v>818</v>
      </c>
      <c r="F84" s="3" t="s">
        <v>253</v>
      </c>
      <c r="G84" s="19" t="s">
        <v>254</v>
      </c>
      <c r="H84" s="3" t="s">
        <v>255</v>
      </c>
      <c r="I84" s="3" t="s">
        <v>276</v>
      </c>
      <c r="J84" s="3" t="s">
        <v>14</v>
      </c>
      <c r="K84" s="3" t="s">
        <v>277</v>
      </c>
      <c r="L84" s="3"/>
      <c r="O84" s="21"/>
      <c r="P84" s="21"/>
      <c r="S84" s="21"/>
      <c r="T84" s="21"/>
      <c r="U84" s="21"/>
      <c r="V84" s="32"/>
      <c r="W84" s="32"/>
    </row>
    <row r="85" spans="1:39" x14ac:dyDescent="0.25">
      <c r="A85" s="3" t="s">
        <v>251</v>
      </c>
      <c r="B85" s="3" t="s">
        <v>278</v>
      </c>
      <c r="C85" s="31">
        <v>-21.245916666666666</v>
      </c>
      <c r="D85" s="31">
        <f>-(69+33/60+42.3/3600)</f>
        <v>-69.561750000000004</v>
      </c>
      <c r="E85" s="3">
        <v>818</v>
      </c>
      <c r="F85" s="3" t="s">
        <v>253</v>
      </c>
      <c r="G85" s="19" t="s">
        <v>254</v>
      </c>
      <c r="H85" s="3" t="s">
        <v>255</v>
      </c>
      <c r="I85" s="3" t="s">
        <v>25</v>
      </c>
      <c r="J85" s="3" t="s">
        <v>14</v>
      </c>
      <c r="K85" s="3" t="s">
        <v>279</v>
      </c>
      <c r="L85" s="3"/>
      <c r="O85" s="21"/>
      <c r="P85" s="21"/>
      <c r="S85" s="21"/>
      <c r="T85" s="21"/>
      <c r="U85" s="21"/>
      <c r="V85" s="32"/>
      <c r="W85" s="32"/>
    </row>
    <row r="86" spans="1:39" x14ac:dyDescent="0.25">
      <c r="A86" s="3" t="s">
        <v>251</v>
      </c>
      <c r="B86" s="3" t="s">
        <v>280</v>
      </c>
      <c r="C86" s="31">
        <v>-21.247694444444445</v>
      </c>
      <c r="D86" s="31">
        <f>-(69+33/60+36.2/3600)</f>
        <v>-69.56005555555555</v>
      </c>
      <c r="E86" s="3">
        <v>890</v>
      </c>
      <c r="F86" s="3" t="s">
        <v>253</v>
      </c>
      <c r="G86" s="19" t="s">
        <v>254</v>
      </c>
      <c r="H86" s="3" t="s">
        <v>255</v>
      </c>
      <c r="I86" s="3" t="s">
        <v>281</v>
      </c>
      <c r="J86" s="3" t="s">
        <v>14</v>
      </c>
      <c r="K86" s="3" t="s">
        <v>282</v>
      </c>
      <c r="L86" s="3"/>
      <c r="O86" s="21"/>
      <c r="P86" s="21"/>
      <c r="S86" s="21"/>
      <c r="T86" s="21"/>
      <c r="U86" s="21"/>
      <c r="V86" s="32"/>
      <c r="W86" s="32"/>
    </row>
    <row r="87" spans="1:39" x14ac:dyDescent="0.25">
      <c r="A87" s="3" t="s">
        <v>251</v>
      </c>
      <c r="B87" s="3" t="s">
        <v>283</v>
      </c>
      <c r="C87" s="31">
        <v>-21.247694444444445</v>
      </c>
      <c r="D87" s="31">
        <f>-(69+33/60+36.2/3600)</f>
        <v>-69.56005555555555</v>
      </c>
      <c r="E87" s="3">
        <v>890</v>
      </c>
      <c r="F87" s="3" t="s">
        <v>253</v>
      </c>
      <c r="G87" s="19" t="s">
        <v>254</v>
      </c>
      <c r="H87" s="3" t="s">
        <v>255</v>
      </c>
      <c r="I87" s="3" t="s">
        <v>250</v>
      </c>
      <c r="J87" s="3" t="s">
        <v>14</v>
      </c>
      <c r="K87" s="3" t="s">
        <v>284</v>
      </c>
      <c r="L87" s="3"/>
      <c r="O87" s="21"/>
      <c r="P87" s="21"/>
      <c r="S87" s="21"/>
      <c r="T87" s="21"/>
      <c r="U87" s="21"/>
      <c r="V87" s="32"/>
      <c r="W87" s="32"/>
    </row>
    <row r="88" spans="1:39" x14ac:dyDescent="0.25">
      <c r="A88" s="3" t="s">
        <v>251</v>
      </c>
      <c r="B88" s="3" t="s">
        <v>285</v>
      </c>
      <c r="C88" s="31">
        <v>-21.251177777777777</v>
      </c>
      <c r="D88" s="31">
        <f>-(69+33/60+19.9/3600)</f>
        <v>-69.555527777777769</v>
      </c>
      <c r="E88" s="3">
        <v>1022</v>
      </c>
      <c r="F88" s="3" t="s">
        <v>253</v>
      </c>
      <c r="G88" s="19" t="s">
        <v>254</v>
      </c>
      <c r="H88" s="3" t="s">
        <v>255</v>
      </c>
      <c r="I88" s="3" t="s">
        <v>286</v>
      </c>
      <c r="J88" s="3" t="s">
        <v>14</v>
      </c>
      <c r="K88" s="3" t="s">
        <v>287</v>
      </c>
      <c r="L88" s="3"/>
      <c r="O88" s="21"/>
      <c r="P88" s="21"/>
      <c r="S88" s="21"/>
      <c r="T88" s="21"/>
      <c r="U88" s="21"/>
      <c r="V88" s="32"/>
      <c r="W88" s="32"/>
    </row>
    <row r="89" spans="1:39" x14ac:dyDescent="0.25">
      <c r="A89" s="3" t="s">
        <v>251</v>
      </c>
      <c r="B89" s="3" t="s">
        <v>288</v>
      </c>
      <c r="C89" s="31">
        <v>-21.251177777777777</v>
      </c>
      <c r="D89" s="31">
        <f>-(69+33/60+19.9/3600)</f>
        <v>-69.555527777777769</v>
      </c>
      <c r="E89" s="3">
        <v>1022</v>
      </c>
      <c r="F89" s="3" t="s">
        <v>253</v>
      </c>
      <c r="G89" s="19" t="s">
        <v>254</v>
      </c>
      <c r="H89" s="3" t="s">
        <v>255</v>
      </c>
      <c r="I89" s="3" t="s">
        <v>289</v>
      </c>
      <c r="J89" s="3" t="s">
        <v>14</v>
      </c>
      <c r="K89" s="3" t="s">
        <v>87</v>
      </c>
      <c r="L89" s="3"/>
      <c r="O89" s="21"/>
      <c r="P89" s="21"/>
      <c r="S89" s="21"/>
      <c r="T89" s="21"/>
      <c r="U89" s="21"/>
      <c r="V89" s="32"/>
      <c r="W89" s="32"/>
    </row>
    <row r="90" spans="1:39" x14ac:dyDescent="0.25">
      <c r="A90" s="3" t="s">
        <v>251</v>
      </c>
      <c r="B90" s="3" t="s">
        <v>290</v>
      </c>
      <c r="C90" s="31">
        <v>-21.254527777777778</v>
      </c>
      <c r="D90" s="31">
        <f>-(69+33/60+18.5/3600)</f>
        <v>-69.555138888888891</v>
      </c>
      <c r="E90" s="3">
        <v>1052</v>
      </c>
      <c r="F90" s="3" t="s">
        <v>253</v>
      </c>
      <c r="G90" s="19" t="s">
        <v>254</v>
      </c>
      <c r="H90" s="3" t="s">
        <v>255</v>
      </c>
      <c r="I90" s="3" t="s">
        <v>291</v>
      </c>
      <c r="J90" s="3" t="s">
        <v>14</v>
      </c>
      <c r="K90" s="3" t="s">
        <v>292</v>
      </c>
      <c r="L90" s="3"/>
      <c r="O90" s="21"/>
      <c r="P90" s="21"/>
      <c r="S90" s="21"/>
      <c r="T90" s="21"/>
      <c r="U90" s="21"/>
      <c r="V90" s="32"/>
      <c r="W90" s="32"/>
    </row>
    <row r="91" spans="1:39" x14ac:dyDescent="0.25">
      <c r="A91" s="3" t="s">
        <v>251</v>
      </c>
      <c r="B91" s="3" t="s">
        <v>293</v>
      </c>
      <c r="C91" s="31">
        <v>-21.254527777777778</v>
      </c>
      <c r="D91" s="31">
        <f t="shared" ref="D91:D93" si="0">-(69+33/60+18.5/3600)</f>
        <v>-69.555138888888891</v>
      </c>
      <c r="E91" s="3">
        <v>1052</v>
      </c>
      <c r="F91" s="3" t="s">
        <v>253</v>
      </c>
      <c r="G91" s="19" t="s">
        <v>254</v>
      </c>
      <c r="H91" s="3" t="s">
        <v>255</v>
      </c>
      <c r="I91" s="3" t="s">
        <v>294</v>
      </c>
      <c r="J91" s="3" t="s">
        <v>14</v>
      </c>
      <c r="K91" s="3" t="s">
        <v>295</v>
      </c>
      <c r="L91" s="3"/>
      <c r="O91" s="21"/>
      <c r="P91" s="21"/>
      <c r="S91" s="21"/>
      <c r="T91" s="21"/>
      <c r="U91" s="21"/>
      <c r="V91" s="32"/>
      <c r="W91" s="32"/>
    </row>
    <row r="92" spans="1:39" x14ac:dyDescent="0.25">
      <c r="A92" s="3" t="s">
        <v>251</v>
      </c>
      <c r="B92" s="3" t="s">
        <v>296</v>
      </c>
      <c r="C92" s="31">
        <v>-21.254527777777778</v>
      </c>
      <c r="D92" s="31">
        <f t="shared" si="0"/>
        <v>-69.555138888888891</v>
      </c>
      <c r="E92" s="3">
        <v>1052</v>
      </c>
      <c r="F92" s="3" t="s">
        <v>253</v>
      </c>
      <c r="G92" s="19" t="s">
        <v>254</v>
      </c>
      <c r="H92" s="3" t="s">
        <v>255</v>
      </c>
      <c r="I92" s="3" t="s">
        <v>297</v>
      </c>
      <c r="J92" s="3" t="s">
        <v>14</v>
      </c>
      <c r="K92" s="3" t="s">
        <v>292</v>
      </c>
      <c r="L92" s="3"/>
      <c r="O92" s="21"/>
      <c r="P92" s="21"/>
      <c r="S92" s="21"/>
      <c r="T92" s="21"/>
      <c r="U92" s="21"/>
      <c r="V92" s="32"/>
      <c r="W92" s="32"/>
    </row>
    <row r="93" spans="1:39" x14ac:dyDescent="0.25">
      <c r="A93" s="3" t="s">
        <v>251</v>
      </c>
      <c r="B93" s="3" t="s">
        <v>298</v>
      </c>
      <c r="C93" s="31">
        <v>-21.254527777777778</v>
      </c>
      <c r="D93" s="31">
        <f t="shared" si="0"/>
        <v>-69.555138888888891</v>
      </c>
      <c r="E93" s="3">
        <v>1052</v>
      </c>
      <c r="F93" s="3" t="s">
        <v>253</v>
      </c>
      <c r="G93" s="19" t="s">
        <v>254</v>
      </c>
      <c r="H93" s="3" t="s">
        <v>255</v>
      </c>
      <c r="I93" s="3" t="s">
        <v>299</v>
      </c>
      <c r="J93" s="3" t="s">
        <v>14</v>
      </c>
      <c r="K93" s="3" t="s">
        <v>300</v>
      </c>
      <c r="L93" s="3"/>
      <c r="O93" s="21"/>
      <c r="P93" s="21"/>
      <c r="S93" s="21"/>
      <c r="T93" s="21"/>
      <c r="U93" s="21"/>
      <c r="V93" s="32"/>
      <c r="W93" s="32"/>
    </row>
    <row r="94" spans="1:39" x14ac:dyDescent="0.25">
      <c r="A94" s="3"/>
      <c r="B94" s="3"/>
      <c r="C94" s="3"/>
      <c r="D94" s="3"/>
      <c r="E94" s="3"/>
      <c r="F94" s="3"/>
      <c r="G94" s="19"/>
      <c r="H94" s="3"/>
      <c r="I94" s="3"/>
      <c r="J94" s="3"/>
      <c r="K94" s="3"/>
      <c r="L94" s="3"/>
    </row>
    <row r="95" spans="1:39" s="37" customFormat="1" ht="45" x14ac:dyDescent="0.3">
      <c r="A95" s="33" t="s">
        <v>301</v>
      </c>
      <c r="B95" s="33" t="s">
        <v>302</v>
      </c>
      <c r="C95" s="34">
        <f>-(21+28/60+2.5/3600)</f>
        <v>-21.46736111111111</v>
      </c>
      <c r="D95" s="34">
        <f>-(69+49/60+15/3600)</f>
        <v>-69.820833333333326</v>
      </c>
      <c r="E95" s="33">
        <v>898</v>
      </c>
      <c r="F95" s="33" t="s">
        <v>303</v>
      </c>
      <c r="G95" s="35" t="s">
        <v>304</v>
      </c>
      <c r="H95" s="33" t="s">
        <v>305</v>
      </c>
      <c r="I95" s="33" t="s">
        <v>299</v>
      </c>
      <c r="J95" s="33" t="s">
        <v>14</v>
      </c>
      <c r="K95" s="33" t="s">
        <v>196</v>
      </c>
      <c r="L95" s="36"/>
      <c r="M95" s="36"/>
      <c r="N95" s="36"/>
      <c r="O95" s="36"/>
      <c r="AH95" s="38"/>
      <c r="AI95" s="38"/>
      <c r="AJ95" s="38"/>
      <c r="AK95" s="38"/>
      <c r="AL95" s="38"/>
      <c r="AM95" s="38"/>
    </row>
    <row r="96" spans="1:39" s="37" customFormat="1" ht="45" x14ac:dyDescent="0.3">
      <c r="A96" s="33" t="s">
        <v>301</v>
      </c>
      <c r="B96" s="33" t="s">
        <v>306</v>
      </c>
      <c r="C96" s="34">
        <f t="shared" ref="C96:C98" si="1">-(21+28/60+2.5/3600)</f>
        <v>-21.46736111111111</v>
      </c>
      <c r="D96" s="34">
        <f t="shared" ref="D96:D98" si="2">-(69+49/60+15/3600)</f>
        <v>-69.820833333333326</v>
      </c>
      <c r="E96" s="33">
        <v>898</v>
      </c>
      <c r="F96" s="33" t="s">
        <v>303</v>
      </c>
      <c r="G96" s="35" t="s">
        <v>304</v>
      </c>
      <c r="H96" s="33" t="s">
        <v>305</v>
      </c>
      <c r="I96" s="33" t="s">
        <v>307</v>
      </c>
      <c r="J96" s="33" t="s">
        <v>14</v>
      </c>
      <c r="K96" s="33" t="s">
        <v>308</v>
      </c>
      <c r="L96" s="36"/>
      <c r="M96" s="36"/>
      <c r="N96" s="36"/>
      <c r="O96" s="36"/>
      <c r="AH96" s="38"/>
      <c r="AI96" s="38"/>
      <c r="AJ96" s="38"/>
      <c r="AK96" s="38"/>
      <c r="AL96" s="38"/>
      <c r="AM96" s="38"/>
    </row>
    <row r="97" spans="1:39" s="37" customFormat="1" ht="45" x14ac:dyDescent="0.3">
      <c r="A97" s="33" t="s">
        <v>301</v>
      </c>
      <c r="B97" s="33" t="s">
        <v>309</v>
      </c>
      <c r="C97" s="34">
        <f t="shared" si="1"/>
        <v>-21.46736111111111</v>
      </c>
      <c r="D97" s="34">
        <f t="shared" si="2"/>
        <v>-69.820833333333326</v>
      </c>
      <c r="E97" s="33">
        <v>898</v>
      </c>
      <c r="F97" s="33" t="s">
        <v>303</v>
      </c>
      <c r="G97" s="35" t="s">
        <v>304</v>
      </c>
      <c r="H97" s="33" t="s">
        <v>305</v>
      </c>
      <c r="I97" s="33" t="s">
        <v>228</v>
      </c>
      <c r="J97" s="33" t="s">
        <v>14</v>
      </c>
      <c r="K97" s="33" t="s">
        <v>310</v>
      </c>
      <c r="L97" s="36"/>
      <c r="M97" s="36"/>
      <c r="N97" s="36"/>
      <c r="O97" s="36"/>
      <c r="AH97" s="38"/>
      <c r="AI97" s="38"/>
      <c r="AJ97" s="38"/>
      <c r="AK97" s="38"/>
      <c r="AL97" s="38"/>
      <c r="AM97" s="38"/>
    </row>
    <row r="98" spans="1:39" s="37" customFormat="1" ht="45" x14ac:dyDescent="0.3">
      <c r="A98" s="33" t="s">
        <v>301</v>
      </c>
      <c r="B98" s="33" t="s">
        <v>311</v>
      </c>
      <c r="C98" s="34">
        <f t="shared" si="1"/>
        <v>-21.46736111111111</v>
      </c>
      <c r="D98" s="34">
        <f t="shared" si="2"/>
        <v>-69.820833333333326</v>
      </c>
      <c r="E98" s="33">
        <v>898</v>
      </c>
      <c r="F98" s="33" t="s">
        <v>303</v>
      </c>
      <c r="G98" s="35" t="s">
        <v>304</v>
      </c>
      <c r="H98" s="33" t="s">
        <v>305</v>
      </c>
      <c r="I98" s="33" t="s">
        <v>312</v>
      </c>
      <c r="J98" s="33" t="s">
        <v>14</v>
      </c>
      <c r="K98" s="33" t="s">
        <v>313</v>
      </c>
      <c r="L98" s="36"/>
      <c r="M98" s="36"/>
      <c r="N98" s="36"/>
      <c r="O98" s="36"/>
      <c r="AH98" s="38"/>
      <c r="AI98" s="38"/>
      <c r="AJ98" s="38"/>
      <c r="AK98" s="38"/>
      <c r="AL98" s="38"/>
      <c r="AM98" s="38"/>
    </row>
    <row r="99" spans="1:39" s="37" customFormat="1" ht="45" x14ac:dyDescent="0.3">
      <c r="A99" s="33" t="s">
        <v>301</v>
      </c>
      <c r="B99" s="39" t="s">
        <v>314</v>
      </c>
      <c r="C99" s="34">
        <f>-(21+28/60+14.5/3600)</f>
        <v>-21.470694444444444</v>
      </c>
      <c r="D99" s="34">
        <f>-(69+50/60+21.6/3600)</f>
        <v>-69.839333333333329</v>
      </c>
      <c r="E99" s="33">
        <v>907</v>
      </c>
      <c r="F99" s="33" t="s">
        <v>303</v>
      </c>
      <c r="G99" s="35" t="s">
        <v>304</v>
      </c>
      <c r="H99" s="33" t="s">
        <v>305</v>
      </c>
      <c r="I99" s="33" t="s">
        <v>315</v>
      </c>
      <c r="J99" s="33" t="s">
        <v>14</v>
      </c>
      <c r="K99" s="33" t="s">
        <v>316</v>
      </c>
      <c r="L99" s="36"/>
      <c r="M99" s="36"/>
      <c r="N99" s="36"/>
      <c r="O99" s="36"/>
      <c r="AH99" s="38"/>
      <c r="AI99" s="38"/>
      <c r="AJ99" s="38"/>
      <c r="AK99" s="38"/>
      <c r="AL99" s="38"/>
      <c r="AM99" s="38"/>
    </row>
    <row r="100" spans="1:39" s="37" customFormat="1" ht="45" x14ac:dyDescent="0.3">
      <c r="A100" s="33" t="s">
        <v>301</v>
      </c>
      <c r="B100" s="39" t="s">
        <v>317</v>
      </c>
      <c r="C100" s="34">
        <f>-(21+28/60+14.5/3600)</f>
        <v>-21.470694444444444</v>
      </c>
      <c r="D100" s="34">
        <f>-(69+50/60+21.6/3600)</f>
        <v>-69.839333333333329</v>
      </c>
      <c r="E100" s="33">
        <v>907</v>
      </c>
      <c r="F100" s="33" t="s">
        <v>303</v>
      </c>
      <c r="G100" s="35" t="s">
        <v>304</v>
      </c>
      <c r="H100" s="33" t="s">
        <v>305</v>
      </c>
      <c r="I100" s="33" t="s">
        <v>318</v>
      </c>
      <c r="J100" s="33" t="s">
        <v>14</v>
      </c>
      <c r="K100" s="33" t="s">
        <v>319</v>
      </c>
      <c r="L100" s="36"/>
      <c r="M100" s="36"/>
      <c r="N100" s="36"/>
      <c r="O100" s="36"/>
      <c r="AH100" s="38"/>
      <c r="AI100" s="38"/>
      <c r="AJ100" s="38"/>
      <c r="AK100" s="38"/>
      <c r="AL100" s="38"/>
      <c r="AM100" s="38"/>
    </row>
    <row r="101" spans="1:39" x14ac:dyDescent="0.25">
      <c r="A101" s="3"/>
    </row>
    <row r="102" spans="1:39" ht="17.399999999999999" x14ac:dyDescent="0.25">
      <c r="A102" s="41" t="s">
        <v>320</v>
      </c>
    </row>
  </sheetData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S1 - Atacama samples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Audrius Selintas</cp:lastModifiedBy>
  <dcterms:created xsi:type="dcterms:W3CDTF">2018-12-31T16:26:47Z</dcterms:created>
  <dcterms:modified xsi:type="dcterms:W3CDTF">2019-03-12T11:12:49Z</dcterms:modified>
</cp:coreProperties>
</file>